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48" windowHeight="13740"/>
  </bookViews>
  <sheets>
    <sheet name="排污疏通报价" sheetId="3" r:id="rId1"/>
  </sheets>
  <definedNames>
    <definedName name="_xlnm.Print_Area" localSheetId="0">排污疏通报价!$A$1:$L$18</definedName>
    <definedName name="_xlnm.Print_Titles" localSheetId="0">排污疏通报价!$1:$1</definedName>
  </definedNames>
  <calcPr calcId="144525"/>
</workbook>
</file>

<file path=xl/sharedStrings.xml><?xml version="1.0" encoding="utf-8"?>
<sst xmlns="http://schemas.openxmlformats.org/spreadsheetml/2006/main" count="55" uniqueCount="42">
  <si>
    <t>中山大学附属肿瘤医院排污疏通服务项目报价单</t>
  </si>
  <si>
    <t>序号</t>
  </si>
  <si>
    <t>项目</t>
  </si>
  <si>
    <t>位置</t>
  </si>
  <si>
    <t>服务内容</t>
  </si>
  <si>
    <t>月度费用（元）</t>
  </si>
  <si>
    <t>年度小计（元）</t>
  </si>
  <si>
    <t>三年合计（元）</t>
  </si>
  <si>
    <t xml:space="preserve">日常
维保
</t>
  </si>
  <si>
    <t>1号楼</t>
  </si>
  <si>
    <r>
      <rPr>
        <sz val="12"/>
        <color theme="1"/>
        <rFont val="宋体"/>
        <charset val="134"/>
        <scheme val="minor"/>
      </rPr>
      <t xml:space="preserve">化粪池：300m³；
原隔油池：250m³
隔油处理器：80m³/d
沉沙井：65个
</t>
    </r>
    <r>
      <rPr>
        <sz val="12"/>
        <rFont val="宋体"/>
        <charset val="134"/>
        <scheme val="minor"/>
      </rPr>
      <t>室外</t>
    </r>
    <r>
      <rPr>
        <sz val="12"/>
        <color theme="1"/>
        <rFont val="宋体"/>
        <charset val="134"/>
        <scheme val="minor"/>
      </rPr>
      <t>排污渠：400米</t>
    </r>
  </si>
  <si>
    <r>
      <rPr>
        <sz val="12"/>
        <color theme="1"/>
        <rFont val="宋体"/>
        <charset val="134"/>
      </rPr>
      <t>越秀院区：
化粪池：1个月1次；
沉沙井：2个月1次；
排污渠：3个月1次；
隔油池：1个月1次。
黄埔院区：
化粪池：1个月1次；
沉沙井：1个月1次；
排污渠：3个月1次；
隔油池：1个月1次。
每次清理干净淤积，且维保期内保证无溢出纸巾、排泄物等悬浮物。</t>
    </r>
    <r>
      <rPr>
        <sz val="12"/>
        <color rgb="FFFF0000"/>
        <rFont val="宋体"/>
        <charset val="134"/>
      </rPr>
      <t>★（新合作单位接管时对现有化粪池彻底清理一次）</t>
    </r>
  </si>
  <si>
    <t>2号楼</t>
  </si>
  <si>
    <t>化粪池2个：180m³、150m³；
沉沙井：76个
室外排污渠：485米
西区花园沉沙井：24个
西区花园排污渠：140米</t>
  </si>
  <si>
    <t>放疗中心</t>
  </si>
  <si>
    <r>
      <rPr>
        <sz val="12"/>
        <color theme="1"/>
        <rFont val="宋体"/>
        <charset val="134"/>
        <scheme val="minor"/>
      </rPr>
      <t xml:space="preserve">化粪池：60m³
沉沙井：32个
</t>
    </r>
    <r>
      <rPr>
        <sz val="12"/>
        <rFont val="宋体"/>
        <charset val="134"/>
        <scheme val="minor"/>
      </rPr>
      <t>室外</t>
    </r>
    <r>
      <rPr>
        <sz val="12"/>
        <color theme="1"/>
        <rFont val="宋体"/>
        <charset val="134"/>
        <scheme val="minor"/>
      </rPr>
      <t>排污渠：190米</t>
    </r>
  </si>
  <si>
    <t>体检中心楼
(预防医学部)</t>
  </si>
  <si>
    <r>
      <rPr>
        <sz val="12"/>
        <color theme="1"/>
        <rFont val="宋体"/>
        <charset val="134"/>
        <scheme val="minor"/>
      </rPr>
      <t xml:space="preserve">化粪池4个：40m³、40m³、40m³、75m³；
沉沙井：84个
</t>
    </r>
    <r>
      <rPr>
        <sz val="12"/>
        <rFont val="宋体"/>
        <charset val="134"/>
        <scheme val="minor"/>
      </rPr>
      <t>室外</t>
    </r>
    <r>
      <rPr>
        <sz val="12"/>
        <color theme="1"/>
        <rFont val="宋体"/>
        <charset val="134"/>
        <scheme val="minor"/>
      </rPr>
      <t>排污渠：545米</t>
    </r>
  </si>
  <si>
    <t>黄埔院区</t>
  </si>
  <si>
    <r>
      <rPr>
        <sz val="12"/>
        <color theme="1"/>
        <rFont val="宋体"/>
        <charset val="134"/>
        <scheme val="minor"/>
      </rPr>
      <t xml:space="preserve">化粪池5个：75m³、100m³、
100m³、100m³、4m³；
隔油池：3m³
沉沙井：101个
</t>
    </r>
    <r>
      <rPr>
        <sz val="12"/>
        <rFont val="宋体"/>
        <charset val="134"/>
        <scheme val="minor"/>
      </rPr>
      <t>室外</t>
    </r>
    <r>
      <rPr>
        <sz val="12"/>
        <color theme="1"/>
        <rFont val="宋体"/>
        <charset val="134"/>
        <scheme val="minor"/>
      </rPr>
      <t>排污渠：773米</t>
    </r>
  </si>
  <si>
    <t>小计</t>
  </si>
  <si>
    <t>单位</t>
  </si>
  <si>
    <t>预估
月度数量</t>
  </si>
  <si>
    <t>单价（元）</t>
  </si>
  <si>
    <t>单次
有偿
服务：按实
结算</t>
  </si>
  <si>
    <t>越秀院区
黄埔院区
宿舍区</t>
  </si>
  <si>
    <t>环卫车清理化粪池及运输费（5吨）</t>
  </si>
  <si>
    <t>车次</t>
  </si>
  <si>
    <r>
      <rPr>
        <sz val="12"/>
        <color theme="1"/>
        <rFont val="宋体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车</t>
    </r>
  </si>
  <si>
    <t>高压车疏通管道</t>
  </si>
  <si>
    <t>米</t>
  </si>
  <si>
    <r>
      <rPr>
        <sz val="12"/>
        <color theme="1"/>
        <rFont val="宋体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米</t>
    </r>
  </si>
  <si>
    <t>人工下井作业费（清理淤泥杂物）</t>
  </si>
  <si>
    <t>个</t>
  </si>
  <si>
    <r>
      <rPr>
        <sz val="12"/>
        <color theme="1"/>
        <rFont val="宋体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个</t>
    </r>
  </si>
  <si>
    <t>人工下化粪池清理污泥</t>
  </si>
  <si>
    <t>清运杂物（5吨/车）</t>
  </si>
  <si>
    <r>
      <rPr>
        <sz val="12"/>
        <rFont val="宋体"/>
        <charset val="134"/>
      </rPr>
      <t>院区室内及宿舍区排污管道堵塞疏通费</t>
    </r>
    <r>
      <rPr>
        <sz val="12"/>
        <color rgb="FFFF0000"/>
        <rFont val="宋体"/>
        <charset val="134"/>
      </rPr>
      <t>（若无法常规疏通，经现场管理人员判定需要拆换管道等涉及维修工程转单实施的情况，需要在场协助排查以及善后清理现场）</t>
    </r>
  </si>
  <si>
    <t>次</t>
  </si>
  <si>
    <r>
      <rPr>
        <sz val="12"/>
        <color theme="1"/>
        <rFont val="宋体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次</t>
    </r>
  </si>
  <si>
    <t>总计（序号1+2)</t>
  </si>
  <si>
    <r>
      <t>备注：
1、若院区楼层出现堵塞情况，接报修电话后</t>
    </r>
    <r>
      <rPr>
        <u/>
        <sz val="10"/>
        <color rgb="FFFF0000"/>
        <rFont val="宋体"/>
        <charset val="134"/>
        <scheme val="minor"/>
      </rPr>
      <t>60分钟</t>
    </r>
    <r>
      <rPr>
        <sz val="10"/>
        <color theme="1"/>
        <rFont val="宋体"/>
        <charset val="134"/>
        <scheme val="minor"/>
      </rPr>
      <t>到现场；
2、承诺：接报修电话后，不能按照合同规定时间到达现场，每次扣款_____元；
3、上述价格包含税金、管理费、人工费、设备费等所有相关费；
4、单次有偿服务数量为预估数量，按实结算。</t>
    </r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</si>
</sst>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&quot;￥&quot;#,##0.00;[Red]&quot;￥&quot;#,##0.00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u/>
      <sz val="10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2" fillId="14" borderId="1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7" fontId="6" fillId="2" borderId="1" xfId="0" applyNumberFormat="1" applyFont="1" applyFill="1" applyBorder="1" applyAlignment="1">
      <alignment horizontal="center" vertical="center" wrapText="1"/>
    </xf>
    <xf numFmtId="7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7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3" borderId="1" xfId="0" applyNumberFormat="1" applyFont="1" applyFill="1" applyBorder="1" applyAlignment="1">
      <alignment vertical="center"/>
    </xf>
    <xf numFmtId="7" fontId="6" fillId="0" borderId="1" xfId="0" applyNumberFormat="1" applyFont="1" applyBorder="1" applyAlignment="1">
      <alignment horizontal="center" vertical="center" wrapText="1"/>
    </xf>
    <xf numFmtId="7" fontId="3" fillId="0" borderId="2" xfId="0" applyNumberFormat="1" applyFont="1" applyBorder="1" applyAlignment="1">
      <alignment vertical="center"/>
    </xf>
    <xf numFmtId="7" fontId="5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L4" sqref="L4"/>
    </sheetView>
  </sheetViews>
  <sheetFormatPr defaultColWidth="9" defaultRowHeight="15.6"/>
  <cols>
    <col min="1" max="1" width="9" style="3"/>
    <col min="2" max="2" width="4.12962962962963" style="4" customWidth="1"/>
    <col min="3" max="3" width="3.37962962962963" style="4" customWidth="1"/>
    <col min="4" max="4" width="11.75" style="4" customWidth="1"/>
    <col min="5" max="5" width="30" style="5" customWidth="1"/>
    <col min="6" max="6" width="10.7777777777778" style="5" customWidth="1"/>
    <col min="7" max="7" width="11.5" style="5" customWidth="1"/>
    <col min="8" max="8" width="14.2222222222222" style="4" customWidth="1"/>
    <col min="9" max="9" width="26.5" style="4" hidden="1" customWidth="1"/>
    <col min="10" max="10" width="16.4444444444444" style="6" customWidth="1"/>
    <col min="11" max="11" width="18.8888888888889" style="6" customWidth="1"/>
    <col min="12" max="12" width="16.4444444444444" style="6" customWidth="1"/>
    <col min="13" max="14" width="9" style="4"/>
    <col min="15" max="15" width="12.8796296296296" style="4" customWidth="1"/>
    <col min="16" max="16" width="19.3796296296296" style="4" customWidth="1"/>
    <col min="17" max="17" width="13.25" style="4" customWidth="1"/>
    <col min="18" max="16384" width="9" style="4"/>
  </cols>
  <sheetData>
    <row r="1" s="1" customFormat="1" ht="26.25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3.25" customHeight="1" spans="1:12">
      <c r="A2" s="9" t="s">
        <v>1</v>
      </c>
      <c r="B2" s="9" t="s">
        <v>2</v>
      </c>
      <c r="C2" s="9"/>
      <c r="D2" s="9" t="s">
        <v>3</v>
      </c>
      <c r="E2" s="10" t="s">
        <v>4</v>
      </c>
      <c r="F2" s="10"/>
      <c r="G2" s="10"/>
      <c r="H2" s="11"/>
      <c r="I2" s="11"/>
      <c r="J2" s="32" t="s">
        <v>5</v>
      </c>
      <c r="K2" s="33" t="s">
        <v>6</v>
      </c>
      <c r="L2" s="9" t="s">
        <v>7</v>
      </c>
    </row>
    <row r="3" ht="85" customHeight="1" spans="1:12">
      <c r="A3" s="9">
        <v>1</v>
      </c>
      <c r="B3" s="10" t="s">
        <v>8</v>
      </c>
      <c r="C3" s="9"/>
      <c r="D3" s="9" t="s">
        <v>9</v>
      </c>
      <c r="E3" s="12" t="s">
        <v>10</v>
      </c>
      <c r="F3" s="13"/>
      <c r="G3" s="14" t="s">
        <v>11</v>
      </c>
      <c r="H3" s="15"/>
      <c r="I3" s="21"/>
      <c r="J3" s="34"/>
      <c r="K3" s="35">
        <f>J3*12</f>
        <v>0</v>
      </c>
      <c r="L3" s="36">
        <f>K3*3</f>
        <v>0</v>
      </c>
    </row>
    <row r="4" ht="81.75" customHeight="1" spans="1:12">
      <c r="A4" s="16"/>
      <c r="B4" s="9"/>
      <c r="C4" s="9"/>
      <c r="D4" s="9" t="s">
        <v>12</v>
      </c>
      <c r="E4" s="12" t="s">
        <v>13</v>
      </c>
      <c r="F4" s="13"/>
      <c r="G4" s="17"/>
      <c r="H4" s="18"/>
      <c r="I4" s="21"/>
      <c r="J4" s="34"/>
      <c r="K4" s="35">
        <f t="shared" ref="K4:K15" si="0">J4*12</f>
        <v>0</v>
      </c>
      <c r="L4" s="36">
        <f t="shared" ref="L4:L15" si="1">K4*3</f>
        <v>0</v>
      </c>
    </row>
    <row r="5" ht="48" customHeight="1" spans="1:12">
      <c r="A5" s="16"/>
      <c r="B5" s="9"/>
      <c r="C5" s="9"/>
      <c r="D5" s="9" t="s">
        <v>14</v>
      </c>
      <c r="E5" s="12" t="s">
        <v>15</v>
      </c>
      <c r="F5" s="13"/>
      <c r="G5" s="17"/>
      <c r="H5" s="18"/>
      <c r="I5" s="21"/>
      <c r="J5" s="34"/>
      <c r="K5" s="35">
        <f t="shared" si="0"/>
        <v>0</v>
      </c>
      <c r="L5" s="36">
        <f t="shared" si="1"/>
        <v>0</v>
      </c>
    </row>
    <row r="6" ht="64.5" customHeight="1" spans="1:12">
      <c r="A6" s="16"/>
      <c r="B6" s="9"/>
      <c r="C6" s="9"/>
      <c r="D6" s="10" t="s">
        <v>16</v>
      </c>
      <c r="E6" s="12" t="s">
        <v>17</v>
      </c>
      <c r="F6" s="13"/>
      <c r="G6" s="17"/>
      <c r="H6" s="18"/>
      <c r="I6" s="21"/>
      <c r="J6" s="34"/>
      <c r="K6" s="35">
        <f t="shared" si="0"/>
        <v>0</v>
      </c>
      <c r="L6" s="36">
        <f t="shared" si="1"/>
        <v>0</v>
      </c>
    </row>
    <row r="7" ht="81.75" customHeight="1" spans="1:12">
      <c r="A7" s="16"/>
      <c r="B7" s="9"/>
      <c r="C7" s="9"/>
      <c r="D7" s="9" t="s">
        <v>18</v>
      </c>
      <c r="E7" s="12" t="s">
        <v>19</v>
      </c>
      <c r="F7" s="13"/>
      <c r="G7" s="19"/>
      <c r="H7" s="20"/>
      <c r="I7" s="21"/>
      <c r="J7" s="34"/>
      <c r="K7" s="35">
        <f t="shared" si="0"/>
        <v>0</v>
      </c>
      <c r="L7" s="36">
        <f t="shared" si="1"/>
        <v>0</v>
      </c>
    </row>
    <row r="8" ht="25.5" customHeight="1" spans="1:12">
      <c r="A8" s="16"/>
      <c r="B8" s="9" t="s">
        <v>20</v>
      </c>
      <c r="C8" s="16"/>
      <c r="D8" s="9"/>
      <c r="E8" s="21"/>
      <c r="F8" s="12"/>
      <c r="G8" s="22"/>
      <c r="H8" s="13"/>
      <c r="I8" s="21"/>
      <c r="J8" s="37">
        <f>SUM(J3:J7)</f>
        <v>0</v>
      </c>
      <c r="K8" s="37">
        <f t="shared" ref="K8:L8" si="2">SUM(K3:K7)</f>
        <v>0</v>
      </c>
      <c r="L8" s="37">
        <f t="shared" si="2"/>
        <v>0</v>
      </c>
    </row>
    <row r="9" ht="29.25" customHeight="1" spans="1:12">
      <c r="A9" s="9" t="s">
        <v>1</v>
      </c>
      <c r="B9" s="9" t="s">
        <v>2</v>
      </c>
      <c r="C9" s="9"/>
      <c r="D9" s="23" t="s">
        <v>3</v>
      </c>
      <c r="E9" s="23" t="s">
        <v>4</v>
      </c>
      <c r="F9" s="23" t="s">
        <v>21</v>
      </c>
      <c r="G9" s="23" t="s">
        <v>22</v>
      </c>
      <c r="H9" s="9" t="s">
        <v>23</v>
      </c>
      <c r="I9" s="9" t="s">
        <v>21</v>
      </c>
      <c r="J9" s="32" t="s">
        <v>5</v>
      </c>
      <c r="K9" s="33" t="s">
        <v>6</v>
      </c>
      <c r="L9" s="9" t="s">
        <v>7</v>
      </c>
    </row>
    <row r="10" ht="29.25" customHeight="1" spans="1:12">
      <c r="A10" s="9">
        <v>2</v>
      </c>
      <c r="B10" s="10" t="s">
        <v>24</v>
      </c>
      <c r="C10" s="9"/>
      <c r="D10" s="23" t="s">
        <v>25</v>
      </c>
      <c r="E10" s="24" t="s">
        <v>26</v>
      </c>
      <c r="F10" s="23" t="s">
        <v>27</v>
      </c>
      <c r="G10" s="23">
        <v>1</v>
      </c>
      <c r="H10" s="25"/>
      <c r="I10" s="38" t="s">
        <v>28</v>
      </c>
      <c r="J10" s="30">
        <f>H10*G10</f>
        <v>0</v>
      </c>
      <c r="K10" s="39">
        <f t="shared" si="0"/>
        <v>0</v>
      </c>
      <c r="L10" s="30">
        <f t="shared" si="1"/>
        <v>0</v>
      </c>
    </row>
    <row r="11" ht="29.25" customHeight="1" spans="1:12">
      <c r="A11" s="16"/>
      <c r="B11" s="9"/>
      <c r="C11" s="9"/>
      <c r="D11" s="10"/>
      <c r="E11" s="24" t="s">
        <v>29</v>
      </c>
      <c r="F11" s="23" t="s">
        <v>30</v>
      </c>
      <c r="G11" s="23">
        <v>8</v>
      </c>
      <c r="H11" s="26"/>
      <c r="I11" s="40" t="s">
        <v>31</v>
      </c>
      <c r="J11" s="30">
        <f t="shared" ref="J11:J15" si="3">H11*G11</f>
        <v>0</v>
      </c>
      <c r="K11" s="39">
        <f t="shared" si="0"/>
        <v>0</v>
      </c>
      <c r="L11" s="30">
        <f t="shared" si="1"/>
        <v>0</v>
      </c>
    </row>
    <row r="12" ht="29.25" customHeight="1" spans="1:12">
      <c r="A12" s="16"/>
      <c r="B12" s="9"/>
      <c r="C12" s="9"/>
      <c r="D12" s="10"/>
      <c r="E12" s="24" t="s">
        <v>32</v>
      </c>
      <c r="F12" s="23" t="s">
        <v>33</v>
      </c>
      <c r="G12" s="23">
        <v>0.5</v>
      </c>
      <c r="H12" s="25"/>
      <c r="I12" s="38" t="s">
        <v>34</v>
      </c>
      <c r="J12" s="30">
        <f t="shared" si="3"/>
        <v>0</v>
      </c>
      <c r="K12" s="39">
        <f t="shared" si="0"/>
        <v>0</v>
      </c>
      <c r="L12" s="30">
        <f t="shared" si="1"/>
        <v>0</v>
      </c>
    </row>
    <row r="13" ht="29.25" customHeight="1" spans="1:12">
      <c r="A13" s="16"/>
      <c r="B13" s="9"/>
      <c r="C13" s="9"/>
      <c r="D13" s="10"/>
      <c r="E13" s="24" t="s">
        <v>35</v>
      </c>
      <c r="F13" s="23" t="s">
        <v>33</v>
      </c>
      <c r="G13" s="23">
        <v>0.1</v>
      </c>
      <c r="H13" s="25"/>
      <c r="I13" s="38" t="s">
        <v>34</v>
      </c>
      <c r="J13" s="30">
        <f t="shared" si="3"/>
        <v>0</v>
      </c>
      <c r="K13" s="39">
        <f t="shared" si="0"/>
        <v>0</v>
      </c>
      <c r="L13" s="30">
        <f t="shared" si="1"/>
        <v>0</v>
      </c>
    </row>
    <row r="14" ht="29.25" customHeight="1" spans="1:12">
      <c r="A14" s="16"/>
      <c r="B14" s="9"/>
      <c r="C14" s="9"/>
      <c r="D14" s="10"/>
      <c r="E14" s="24" t="s">
        <v>36</v>
      </c>
      <c r="F14" s="23" t="s">
        <v>27</v>
      </c>
      <c r="G14" s="23">
        <v>4</v>
      </c>
      <c r="H14" s="25"/>
      <c r="I14" s="38" t="s">
        <v>28</v>
      </c>
      <c r="J14" s="30">
        <f t="shared" si="3"/>
        <v>0</v>
      </c>
      <c r="K14" s="39">
        <f t="shared" si="0"/>
        <v>0</v>
      </c>
      <c r="L14" s="30">
        <f t="shared" si="1"/>
        <v>0</v>
      </c>
    </row>
    <row r="15" ht="96" customHeight="1" spans="1:12">
      <c r="A15" s="16"/>
      <c r="B15" s="9"/>
      <c r="C15" s="9"/>
      <c r="D15" s="10"/>
      <c r="E15" s="27" t="s">
        <v>37</v>
      </c>
      <c r="F15" s="23" t="s">
        <v>38</v>
      </c>
      <c r="G15" s="23">
        <v>20</v>
      </c>
      <c r="H15" s="25"/>
      <c r="I15" s="38" t="s">
        <v>39</v>
      </c>
      <c r="J15" s="30">
        <f t="shared" si="3"/>
        <v>0</v>
      </c>
      <c r="K15" s="39">
        <f t="shared" si="0"/>
        <v>0</v>
      </c>
      <c r="L15" s="30">
        <f t="shared" si="1"/>
        <v>0</v>
      </c>
    </row>
    <row r="16" ht="29.25" customHeight="1" spans="1:12">
      <c r="A16" s="16"/>
      <c r="B16" s="11" t="s">
        <v>20</v>
      </c>
      <c r="C16" s="28"/>
      <c r="D16" s="10"/>
      <c r="E16" s="29"/>
      <c r="F16" s="23"/>
      <c r="G16" s="23"/>
      <c r="H16" s="25"/>
      <c r="I16" s="38"/>
      <c r="J16" s="30">
        <f>SUM(J10:J15)</f>
        <v>0</v>
      </c>
      <c r="K16" s="30">
        <f t="shared" ref="K16:L16" si="4">SUM(K10:K15)</f>
        <v>0</v>
      </c>
      <c r="L16" s="30">
        <f t="shared" si="4"/>
        <v>0</v>
      </c>
    </row>
    <row r="17" ht="29.25" customHeight="1" spans="1:12">
      <c r="A17" s="9" t="s">
        <v>40</v>
      </c>
      <c r="B17" s="28"/>
      <c r="C17" s="28"/>
      <c r="D17" s="28"/>
      <c r="E17" s="21"/>
      <c r="F17" s="21"/>
      <c r="G17" s="21"/>
      <c r="H17" s="30"/>
      <c r="I17" s="30"/>
      <c r="J17" s="30">
        <f>J8+J16</f>
        <v>0</v>
      </c>
      <c r="K17" s="30">
        <f t="shared" ref="K17:L17" si="5">K8+K16</f>
        <v>0</v>
      </c>
      <c r="L17" s="30">
        <f t="shared" si="5"/>
        <v>0</v>
      </c>
    </row>
    <row r="18" s="2" customFormat="1" ht="77.25" customHeight="1" spans="1:12">
      <c r="A18" s="31" t="s">
        <v>41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41"/>
    </row>
    <row r="19" ht="58.5" customHeight="1" spans="15:16">
      <c r="O19" s="5"/>
      <c r="P19" s="5"/>
    </row>
  </sheetData>
  <mergeCells count="20">
    <mergeCell ref="A1:L1"/>
    <mergeCell ref="B2:C2"/>
    <mergeCell ref="E2:I2"/>
    <mergeCell ref="E3:F3"/>
    <mergeCell ref="E4:F4"/>
    <mergeCell ref="E5:F5"/>
    <mergeCell ref="E6:F6"/>
    <mergeCell ref="E7:F7"/>
    <mergeCell ref="B8:C8"/>
    <mergeCell ref="F8:H8"/>
    <mergeCell ref="B9:C9"/>
    <mergeCell ref="B16:C16"/>
    <mergeCell ref="A17:D17"/>
    <mergeCell ref="A18:K18"/>
    <mergeCell ref="A3:A8"/>
    <mergeCell ref="A10:A16"/>
    <mergeCell ref="D10:D15"/>
    <mergeCell ref="B3:C7"/>
    <mergeCell ref="G3:H7"/>
    <mergeCell ref="B10:C15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排污疏通报价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Lxh</cp:lastModifiedBy>
  <dcterms:created xsi:type="dcterms:W3CDTF">2006-09-16T00:00:00Z</dcterms:created>
  <cp:lastPrinted>2019-11-15T13:44:00Z</cp:lastPrinted>
  <dcterms:modified xsi:type="dcterms:W3CDTF">2022-10-13T10:05:53Z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C2E4D8A37C2146B681D4FC97F6E24BBB</vt:lpwstr>
  </property>
</Properties>
</file>