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9320" windowHeight="7830"/>
  </bookViews>
  <sheets>
    <sheet name="报价表" sheetId="25" r:id="rId1"/>
    <sheet name="Sheet1" sheetId="21" r:id="rId2"/>
    <sheet name="Sheet3" sheetId="23" r:id="rId3"/>
  </sheets>
  <calcPr calcId="144525"/>
</workbook>
</file>

<file path=xl/calcChain.xml><?xml version="1.0" encoding="utf-8"?>
<calcChain xmlns="http://schemas.openxmlformats.org/spreadsheetml/2006/main">
  <c r="E10" i="25" l="1"/>
  <c r="H10" i="25" s="1"/>
  <c r="I10" i="25" s="1"/>
  <c r="E9" i="25"/>
  <c r="H9" i="25" s="1"/>
  <c r="I9" i="25" s="1"/>
  <c r="E8" i="25"/>
  <c r="H8" i="25" s="1"/>
  <c r="I8" i="25" s="1"/>
  <c r="E7" i="25"/>
  <c r="H7" i="25" s="1"/>
  <c r="I7" i="25" s="1"/>
  <c r="E6" i="25"/>
  <c r="H6" i="25" s="1"/>
  <c r="I6" i="25" s="1"/>
  <c r="E5" i="25"/>
  <c r="E4" i="25"/>
  <c r="H4" i="25" s="1"/>
  <c r="I4" i="25" s="1"/>
  <c r="E3" i="25"/>
  <c r="H3" i="25" s="1"/>
  <c r="F5" i="25" l="1"/>
  <c r="I3" i="25"/>
  <c r="H5" i="25"/>
  <c r="I5" i="25" s="1"/>
  <c r="F3" i="25"/>
  <c r="F9" i="25"/>
  <c r="F7" i="25"/>
  <c r="H11" i="25" l="1"/>
  <c r="I11" i="25" l="1"/>
  <c r="K17" i="21"/>
  <c r="N17" i="21" s="1"/>
  <c r="K4" i="21"/>
  <c r="N4" i="21" s="1"/>
  <c r="N20" i="21" s="1"/>
</calcChain>
</file>

<file path=xl/sharedStrings.xml><?xml version="1.0" encoding="utf-8"?>
<sst xmlns="http://schemas.openxmlformats.org/spreadsheetml/2006/main" count="82" uniqueCount="52">
  <si>
    <t>备注</t>
    <phoneticPr fontId="2" type="noConversion"/>
  </si>
  <si>
    <t>项目</t>
    <phoneticPr fontId="2" type="noConversion"/>
  </si>
  <si>
    <t>总计</t>
    <phoneticPr fontId="2" type="noConversion"/>
  </si>
  <si>
    <t>越秀院区</t>
  </si>
  <si>
    <t>出发时间</t>
  </si>
  <si>
    <t>到达时间</t>
  </si>
  <si>
    <t>黄埔院区</t>
  </si>
  <si>
    <t>往黄埔院区2号车</t>
  </si>
  <si>
    <t>往黄埔院区3号车</t>
  </si>
  <si>
    <t>往黄埔院区4号车</t>
  </si>
  <si>
    <t>往黄埔院区5号车</t>
  </si>
  <si>
    <t>往越秀院区2号车</t>
  </si>
  <si>
    <t>往越秀院区3号车</t>
  </si>
  <si>
    <t>往越秀院区4号车</t>
  </si>
  <si>
    <t>往越秀院区5号车</t>
  </si>
  <si>
    <t>工作日</t>
    <phoneticPr fontId="2" type="noConversion"/>
  </si>
  <si>
    <t>分类</t>
    <phoneticPr fontId="2" type="noConversion"/>
  </si>
  <si>
    <t>节假日</t>
    <phoneticPr fontId="2" type="noConversion"/>
  </si>
  <si>
    <t>预估数量
（次/天）</t>
    <phoneticPr fontId="2" type="noConversion"/>
  </si>
  <si>
    <t>单价
（元/次）</t>
    <phoneticPr fontId="2" type="noConversion"/>
  </si>
  <si>
    <t>每年天数（天）</t>
    <phoneticPr fontId="2" type="noConversion"/>
  </si>
  <si>
    <t>每天小计
（元）</t>
    <phoneticPr fontId="2" type="noConversion"/>
  </si>
  <si>
    <t>报价公司名称（盖公章）：</t>
    <phoneticPr fontId="2" type="noConversion"/>
  </si>
  <si>
    <t>分类</t>
  </si>
  <si>
    <t>单价</t>
  </si>
  <si>
    <t>（元/次）</t>
  </si>
  <si>
    <t>每天小计</t>
  </si>
  <si>
    <t>（元）</t>
  </si>
  <si>
    <t>每年天数（天）</t>
  </si>
  <si>
    <t>小计（元）</t>
  </si>
  <si>
    <t>年度合计（元）</t>
  </si>
  <si>
    <t>工作日</t>
  </si>
  <si>
    <t>首班车去程</t>
  </si>
  <si>
    <t>往黄埔院区1号车</t>
  </si>
  <si>
    <t>首班车回程</t>
  </si>
  <si>
    <t>往越秀院区1号车</t>
  </si>
  <si>
    <t>12::45</t>
  </si>
  <si>
    <t>往黄埔院区6号车</t>
  </si>
  <si>
    <t>往越秀院区6号车</t>
  </si>
  <si>
    <t>16::00</t>
  </si>
  <si>
    <t>中间班车去程</t>
  </si>
  <si>
    <t>中间班车回程</t>
  </si>
  <si>
    <t>节假日</t>
  </si>
  <si>
    <t>总合计</t>
  </si>
  <si>
    <t>1、数量按往返为一次计算，预算数量不是结算数量（详见通勤车时刻表），采购人可根据实际情况调整数量；
2、每辆车辆座位数为35座及以上或50座以上，报价包含人工、过路费、油费等一切费用；
3、越秀院区地址为东风东路651号，黄埔院区地址为广州市黄埔区中新广州知识城开阳五路1号；
4、报价需提供道路运输经营许可证及营业执照复印件；
5、所有价格均以人民币作为货币单位，每月结算一次。</t>
    <phoneticPr fontId="2" type="noConversion"/>
  </si>
  <si>
    <t>年度合计（元）</t>
    <phoneticPr fontId="2" type="noConversion"/>
  </si>
  <si>
    <t>2年合计（元）</t>
    <phoneticPr fontId="2" type="noConversion"/>
  </si>
  <si>
    <t>35座及以上
首班车
往返报价</t>
    <phoneticPr fontId="2" type="noConversion"/>
  </si>
  <si>
    <t>50座及以上
首班车
往返报价</t>
    <phoneticPr fontId="2" type="noConversion"/>
  </si>
  <si>
    <t>35座及以上
中间班车
往返报价</t>
    <phoneticPr fontId="2" type="noConversion"/>
  </si>
  <si>
    <t>50座及以上
中间班车
往返报价</t>
    <phoneticPr fontId="2" type="noConversion"/>
  </si>
  <si>
    <t>中山大学附属肿瘤医院通勤车租赁服务项目市场调研报价表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</si>
</sst>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等线"/>
      <charset val="134"/>
      <scheme val="minor"/>
    </font>
    <font>
      <sz val="12"/>
      <name val="宋体"/>
      <family val="3"/>
      <charset val="134"/>
    </font>
    <font>
      <sz val="9"/>
      <name val="等线"/>
      <charset val="134"/>
      <scheme val="minor"/>
    </font>
    <font>
      <sz val="10"/>
      <color theme="1"/>
      <name val="Times New Roman"/>
      <family val="1"/>
    </font>
    <font>
      <b/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  <font>
      <sz val="16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40">
    <xf numFmtId="0" fontId="0" fillId="0" borderId="0" xfId="0"/>
    <xf numFmtId="0" fontId="4" fillId="3" borderId="1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20" fontId="5" fillId="3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20" fontId="5" fillId="3" borderId="13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left" vertical="center" wrapText="1"/>
    </xf>
    <xf numFmtId="0" fontId="7" fillId="0" borderId="7" xfId="0" applyFont="1" applyBorder="1" applyAlignment="1" applyProtection="1">
      <alignment horizontal="left" vertical="center" wrapText="1"/>
    </xf>
    <xf numFmtId="0" fontId="7" fillId="0" borderId="3" xfId="0" applyFont="1" applyBorder="1" applyAlignment="1" applyProtection="1">
      <alignment horizontal="left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topLeftCell="A4" zoomScale="115" zoomScaleNormal="115" workbookViewId="0">
      <selection activeCell="E11" sqref="E11"/>
    </sheetView>
  </sheetViews>
  <sheetFormatPr defaultColWidth="9" defaultRowHeight="31.5" customHeight="1" x14ac:dyDescent="0.3"/>
  <cols>
    <col min="1" max="1" width="9" style="9"/>
    <col min="2" max="2" width="14.5" style="9" customWidth="1"/>
    <col min="3" max="3" width="10" style="9" customWidth="1"/>
    <col min="4" max="4" width="9.75" style="9" customWidth="1"/>
    <col min="5" max="6" width="8.25" style="9" customWidth="1"/>
    <col min="7" max="7" width="9.25" style="9" customWidth="1"/>
    <col min="8" max="8" width="11.83203125" style="9" customWidth="1"/>
    <col min="9" max="9" width="12.83203125" style="9" customWidth="1"/>
    <col min="10" max="10" width="34.58203125" style="17" customWidth="1"/>
    <col min="11" max="16384" width="9" style="9"/>
  </cols>
  <sheetData>
    <row r="1" spans="1:10" s="18" customFormat="1" ht="31.5" customHeight="1" x14ac:dyDescent="0.3">
      <c r="A1" s="23" t="s">
        <v>51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31.5" customHeight="1" x14ac:dyDescent="0.3">
      <c r="A2" s="19" t="s">
        <v>16</v>
      </c>
      <c r="B2" s="19" t="s">
        <v>1</v>
      </c>
      <c r="C2" s="10" t="s">
        <v>19</v>
      </c>
      <c r="D2" s="11" t="s">
        <v>18</v>
      </c>
      <c r="E2" s="24" t="s">
        <v>21</v>
      </c>
      <c r="F2" s="25"/>
      <c r="G2" s="11" t="s">
        <v>20</v>
      </c>
      <c r="H2" s="19" t="s">
        <v>45</v>
      </c>
      <c r="I2" s="11" t="s">
        <v>46</v>
      </c>
      <c r="J2" s="12" t="s">
        <v>0</v>
      </c>
    </row>
    <row r="3" spans="1:10" ht="42.65" customHeight="1" x14ac:dyDescent="0.3">
      <c r="A3" s="22" t="s">
        <v>15</v>
      </c>
      <c r="B3" s="11" t="s">
        <v>47</v>
      </c>
      <c r="C3" s="13"/>
      <c r="D3" s="19">
        <v>4</v>
      </c>
      <c r="E3" s="19">
        <f>C3*D3</f>
        <v>0</v>
      </c>
      <c r="F3" s="20">
        <f>E3+E4</f>
        <v>0</v>
      </c>
      <c r="G3" s="19">
        <v>250</v>
      </c>
      <c r="H3" s="19">
        <f>E3*G3</f>
        <v>0</v>
      </c>
      <c r="I3" s="14">
        <f>H3*2</f>
        <v>0</v>
      </c>
      <c r="J3" s="26" t="s">
        <v>44</v>
      </c>
    </row>
    <row r="4" spans="1:10" ht="42.65" customHeight="1" x14ac:dyDescent="0.3">
      <c r="A4" s="22"/>
      <c r="B4" s="11" t="s">
        <v>49</v>
      </c>
      <c r="C4" s="13"/>
      <c r="D4" s="19">
        <v>4</v>
      </c>
      <c r="E4" s="19">
        <f t="shared" ref="E4" si="0">C4*D4</f>
        <v>0</v>
      </c>
      <c r="F4" s="21"/>
      <c r="G4" s="19">
        <v>250</v>
      </c>
      <c r="H4" s="19">
        <f t="shared" ref="H4" si="1">E4*G4</f>
        <v>0</v>
      </c>
      <c r="I4" s="14">
        <f t="shared" ref="I4:I11" si="2">H4*2</f>
        <v>0</v>
      </c>
      <c r="J4" s="27"/>
    </row>
    <row r="5" spans="1:10" ht="42.65" customHeight="1" x14ac:dyDescent="0.3">
      <c r="A5" s="22" t="s">
        <v>15</v>
      </c>
      <c r="B5" s="11" t="s">
        <v>48</v>
      </c>
      <c r="C5" s="13"/>
      <c r="D5" s="19">
        <v>4</v>
      </c>
      <c r="E5" s="19">
        <f>C5*D5</f>
        <v>0</v>
      </c>
      <c r="F5" s="20">
        <f>E5+E6</f>
        <v>0</v>
      </c>
      <c r="G5" s="19">
        <v>250</v>
      </c>
      <c r="H5" s="19">
        <f>E5*G5</f>
        <v>0</v>
      </c>
      <c r="I5" s="14">
        <f t="shared" si="2"/>
        <v>0</v>
      </c>
      <c r="J5" s="27"/>
    </row>
    <row r="6" spans="1:10" ht="42.65" customHeight="1" x14ac:dyDescent="0.3">
      <c r="A6" s="22"/>
      <c r="B6" s="11" t="s">
        <v>50</v>
      </c>
      <c r="C6" s="13"/>
      <c r="D6" s="19">
        <v>3</v>
      </c>
      <c r="E6" s="19">
        <f t="shared" ref="E6:E10" si="3">C6*D6</f>
        <v>0</v>
      </c>
      <c r="F6" s="21"/>
      <c r="G6" s="19">
        <v>250</v>
      </c>
      <c r="H6" s="19">
        <f t="shared" ref="H6:H10" si="4">E6*G6</f>
        <v>0</v>
      </c>
      <c r="I6" s="14">
        <f t="shared" si="2"/>
        <v>0</v>
      </c>
      <c r="J6" s="27"/>
    </row>
    <row r="7" spans="1:10" ht="42.65" customHeight="1" x14ac:dyDescent="0.3">
      <c r="A7" s="22" t="s">
        <v>17</v>
      </c>
      <c r="B7" s="11" t="s">
        <v>47</v>
      </c>
      <c r="C7" s="13"/>
      <c r="D7" s="19">
        <v>1</v>
      </c>
      <c r="E7" s="19">
        <f t="shared" si="3"/>
        <v>0</v>
      </c>
      <c r="F7" s="20">
        <f>E7+E8</f>
        <v>0</v>
      </c>
      <c r="G7" s="19">
        <v>115</v>
      </c>
      <c r="H7" s="19">
        <f t="shared" si="4"/>
        <v>0</v>
      </c>
      <c r="I7" s="14">
        <f t="shared" si="2"/>
        <v>0</v>
      </c>
      <c r="J7" s="27"/>
    </row>
    <row r="8" spans="1:10" ht="42.65" customHeight="1" x14ac:dyDescent="0.3">
      <c r="A8" s="22"/>
      <c r="B8" s="11" t="s">
        <v>49</v>
      </c>
      <c r="C8" s="13"/>
      <c r="D8" s="19">
        <v>0</v>
      </c>
      <c r="E8" s="19">
        <f t="shared" si="3"/>
        <v>0</v>
      </c>
      <c r="F8" s="21"/>
      <c r="G8" s="19">
        <v>115</v>
      </c>
      <c r="H8" s="19">
        <f t="shared" si="4"/>
        <v>0</v>
      </c>
      <c r="I8" s="14">
        <f t="shared" si="2"/>
        <v>0</v>
      </c>
      <c r="J8" s="27"/>
    </row>
    <row r="9" spans="1:10" ht="42.65" customHeight="1" x14ac:dyDescent="0.3">
      <c r="A9" s="22" t="s">
        <v>17</v>
      </c>
      <c r="B9" s="11" t="s">
        <v>48</v>
      </c>
      <c r="C9" s="13"/>
      <c r="D9" s="19">
        <v>1</v>
      </c>
      <c r="E9" s="19">
        <f t="shared" si="3"/>
        <v>0</v>
      </c>
      <c r="F9" s="20">
        <f>E9+E10</f>
        <v>0</v>
      </c>
      <c r="G9" s="19">
        <v>115</v>
      </c>
      <c r="H9" s="19">
        <f t="shared" si="4"/>
        <v>0</v>
      </c>
      <c r="I9" s="14">
        <f t="shared" si="2"/>
        <v>0</v>
      </c>
      <c r="J9" s="27"/>
    </row>
    <row r="10" spans="1:10" ht="42.65" customHeight="1" x14ac:dyDescent="0.3">
      <c r="A10" s="22"/>
      <c r="B10" s="11" t="s">
        <v>50</v>
      </c>
      <c r="C10" s="13"/>
      <c r="D10" s="19">
        <v>1</v>
      </c>
      <c r="E10" s="19">
        <f t="shared" si="3"/>
        <v>0</v>
      </c>
      <c r="F10" s="21"/>
      <c r="G10" s="19">
        <v>115</v>
      </c>
      <c r="H10" s="19">
        <f t="shared" si="4"/>
        <v>0</v>
      </c>
      <c r="I10" s="14">
        <f t="shared" si="2"/>
        <v>0</v>
      </c>
      <c r="J10" s="27"/>
    </row>
    <row r="11" spans="1:10" ht="31.5" customHeight="1" x14ac:dyDescent="0.3">
      <c r="A11" s="22" t="s">
        <v>2</v>
      </c>
      <c r="B11" s="22"/>
      <c r="C11" s="15"/>
      <c r="D11" s="19"/>
      <c r="E11" s="19"/>
      <c r="F11" s="19"/>
      <c r="G11" s="19"/>
      <c r="H11" s="19">
        <f>SUM(H3:H10)</f>
        <v>0</v>
      </c>
      <c r="I11" s="19">
        <f t="shared" si="2"/>
        <v>0</v>
      </c>
      <c r="J11" s="28"/>
    </row>
    <row r="13" spans="1:10" ht="31.5" customHeight="1" x14ac:dyDescent="0.3">
      <c r="A13" s="16"/>
      <c r="B13" s="16"/>
      <c r="C13" s="16" t="s">
        <v>22</v>
      </c>
      <c r="D13" s="16"/>
      <c r="E13" s="16"/>
      <c r="F13" s="16"/>
      <c r="G13" s="16"/>
      <c r="H13" s="16"/>
      <c r="I13" s="16"/>
      <c r="J13" s="16"/>
    </row>
  </sheetData>
  <mergeCells count="12">
    <mergeCell ref="F9:F10"/>
    <mergeCell ref="A11:B11"/>
    <mergeCell ref="A1:J1"/>
    <mergeCell ref="E2:F2"/>
    <mergeCell ref="A3:A4"/>
    <mergeCell ref="F3:F4"/>
    <mergeCell ref="J3:J11"/>
    <mergeCell ref="A5:A6"/>
    <mergeCell ref="F5:F6"/>
    <mergeCell ref="A7:A8"/>
    <mergeCell ref="F7:F8"/>
    <mergeCell ref="A9:A10"/>
  </mergeCells>
  <phoneticPr fontId="6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activeCell="J1" sqref="J1:N1048576"/>
    </sheetView>
  </sheetViews>
  <sheetFormatPr defaultRowHeight="14" x14ac:dyDescent="0.3"/>
  <cols>
    <col min="12" max="12" width="13" customWidth="1"/>
  </cols>
  <sheetData>
    <row r="1" spans="1:14" ht="14.5" thickBot="1" x14ac:dyDescent="0.35"/>
    <row r="2" spans="1:14" x14ac:dyDescent="0.3">
      <c r="A2" s="29" t="s">
        <v>23</v>
      </c>
      <c r="B2" s="31" t="s">
        <v>3</v>
      </c>
      <c r="C2" s="32"/>
      <c r="D2" s="29" t="s">
        <v>4</v>
      </c>
      <c r="E2" s="29" t="s">
        <v>5</v>
      </c>
      <c r="F2" s="31" t="s">
        <v>6</v>
      </c>
      <c r="G2" s="32"/>
      <c r="H2" s="29" t="s">
        <v>4</v>
      </c>
      <c r="I2" s="29" t="s">
        <v>5</v>
      </c>
      <c r="J2" s="1" t="s">
        <v>24</v>
      </c>
      <c r="K2" s="1" t="s">
        <v>26</v>
      </c>
      <c r="L2" s="29" t="s">
        <v>28</v>
      </c>
      <c r="M2" s="29" t="s">
        <v>29</v>
      </c>
      <c r="N2" s="29" t="s">
        <v>30</v>
      </c>
    </row>
    <row r="3" spans="1:14" ht="14.5" thickBot="1" x14ac:dyDescent="0.35">
      <c r="A3" s="30"/>
      <c r="B3" s="33"/>
      <c r="C3" s="34"/>
      <c r="D3" s="30"/>
      <c r="E3" s="30"/>
      <c r="F3" s="33"/>
      <c r="G3" s="34"/>
      <c r="H3" s="30"/>
      <c r="I3" s="30"/>
      <c r="J3" s="2" t="s">
        <v>25</v>
      </c>
      <c r="K3" s="2" t="s">
        <v>27</v>
      </c>
      <c r="L3" s="30"/>
      <c r="M3" s="30"/>
      <c r="N3" s="30"/>
    </row>
    <row r="4" spans="1:14" ht="24.5" thickBot="1" x14ac:dyDescent="0.35">
      <c r="A4" s="36" t="s">
        <v>31</v>
      </c>
      <c r="B4" s="36" t="s">
        <v>32</v>
      </c>
      <c r="C4" s="4" t="s">
        <v>33</v>
      </c>
      <c r="D4" s="5">
        <v>0.29166666666666669</v>
      </c>
      <c r="E4" s="5">
        <v>0.33333333333333331</v>
      </c>
      <c r="F4" s="36" t="s">
        <v>34</v>
      </c>
      <c r="G4" s="4" t="s">
        <v>35</v>
      </c>
      <c r="H4" s="5">
        <v>0.33333333333333331</v>
      </c>
      <c r="I4" s="5">
        <v>0.375</v>
      </c>
      <c r="J4" s="4">
        <v>1200</v>
      </c>
      <c r="K4" s="36">
        <f>1200*6+400*6</f>
        <v>9600</v>
      </c>
      <c r="L4" s="4">
        <v>175</v>
      </c>
      <c r="M4" s="4"/>
      <c r="N4" s="36">
        <f>K4*L4</f>
        <v>1680000</v>
      </c>
    </row>
    <row r="5" spans="1:14" ht="24.5" thickBot="1" x14ac:dyDescent="0.35">
      <c r="A5" s="35"/>
      <c r="B5" s="35"/>
      <c r="C5" s="4" t="s">
        <v>7</v>
      </c>
      <c r="D5" s="5">
        <v>0.29166666666666669</v>
      </c>
      <c r="E5" s="5">
        <v>0.33333333333333331</v>
      </c>
      <c r="F5" s="35"/>
      <c r="G5" s="4" t="s">
        <v>11</v>
      </c>
      <c r="H5" s="5">
        <v>0.33333333333333331</v>
      </c>
      <c r="I5" s="5">
        <v>0.375</v>
      </c>
      <c r="J5" s="4">
        <v>1200</v>
      </c>
      <c r="K5" s="35"/>
      <c r="L5" s="4">
        <v>190</v>
      </c>
      <c r="M5" s="4"/>
      <c r="N5" s="35"/>
    </row>
    <row r="6" spans="1:14" ht="24.5" thickBot="1" x14ac:dyDescent="0.35">
      <c r="A6" s="35"/>
      <c r="B6" s="35"/>
      <c r="C6" s="4" t="s">
        <v>8</v>
      </c>
      <c r="D6" s="4">
        <v>0.36458333333333331</v>
      </c>
      <c r="E6" s="5">
        <v>0.34027777777777773</v>
      </c>
      <c r="F6" s="35"/>
      <c r="G6" s="4" t="s">
        <v>12</v>
      </c>
      <c r="H6" s="5">
        <v>0.375</v>
      </c>
      <c r="I6" s="5">
        <v>0.41666666666666669</v>
      </c>
      <c r="J6" s="4">
        <v>1200</v>
      </c>
      <c r="K6" s="35"/>
      <c r="L6" s="4">
        <v>190</v>
      </c>
      <c r="M6" s="4"/>
      <c r="N6" s="35"/>
    </row>
    <row r="7" spans="1:14" ht="24.5" thickBot="1" x14ac:dyDescent="0.35">
      <c r="A7" s="35"/>
      <c r="B7" s="35"/>
      <c r="C7" s="4" t="s">
        <v>9</v>
      </c>
      <c r="D7" s="5">
        <v>0.30208333333333331</v>
      </c>
      <c r="E7" s="5">
        <v>0.34375</v>
      </c>
      <c r="F7" s="35"/>
      <c r="G7" s="4" t="s">
        <v>13</v>
      </c>
      <c r="H7" s="5">
        <v>0.4513888888888889</v>
      </c>
      <c r="I7" s="5">
        <v>0.49305555555555558</v>
      </c>
      <c r="J7" s="4">
        <v>1200</v>
      </c>
      <c r="K7" s="35"/>
      <c r="L7" s="4">
        <v>190</v>
      </c>
      <c r="M7" s="4"/>
      <c r="N7" s="35"/>
    </row>
    <row r="8" spans="1:14" ht="24.5" thickBot="1" x14ac:dyDescent="0.35">
      <c r="A8" s="35"/>
      <c r="B8" s="35"/>
      <c r="C8" s="4" t="s">
        <v>10</v>
      </c>
      <c r="D8" s="5">
        <v>0.30208333333333331</v>
      </c>
      <c r="E8" s="5">
        <v>0.34375</v>
      </c>
      <c r="F8" s="37"/>
      <c r="G8" s="4" t="s">
        <v>14</v>
      </c>
      <c r="H8" s="4" t="s">
        <v>36</v>
      </c>
      <c r="I8" s="5">
        <v>0.57291666666666663</v>
      </c>
      <c r="J8" s="4">
        <v>1200</v>
      </c>
      <c r="K8" s="35"/>
      <c r="L8" s="4">
        <v>190</v>
      </c>
      <c r="M8" s="4"/>
      <c r="N8" s="35"/>
    </row>
    <row r="9" spans="1:14" ht="24.5" thickBot="1" x14ac:dyDescent="0.35">
      <c r="A9" s="35"/>
      <c r="B9" s="37"/>
      <c r="C9" s="4" t="s">
        <v>37</v>
      </c>
      <c r="D9" s="5">
        <v>0.30555555555555552</v>
      </c>
      <c r="E9" s="5">
        <v>0.34722222222222227</v>
      </c>
      <c r="F9" s="6"/>
      <c r="G9" s="4" t="s">
        <v>38</v>
      </c>
      <c r="H9" s="4" t="s">
        <v>39</v>
      </c>
      <c r="I9" s="5">
        <v>0.70833333333333337</v>
      </c>
      <c r="J9" s="4">
        <v>1200</v>
      </c>
      <c r="K9" s="35"/>
      <c r="L9" s="4">
        <v>190</v>
      </c>
      <c r="M9" s="4"/>
      <c r="N9" s="35"/>
    </row>
    <row r="10" spans="1:14" ht="24.5" thickBot="1" x14ac:dyDescent="0.35">
      <c r="A10" s="35"/>
      <c r="B10" s="36" t="s">
        <v>40</v>
      </c>
      <c r="C10" s="4" t="s">
        <v>33</v>
      </c>
      <c r="D10" s="5">
        <v>0.38541666666666669</v>
      </c>
      <c r="E10" s="5">
        <v>0.42708333333333331</v>
      </c>
      <c r="F10" s="6"/>
      <c r="G10" s="4" t="s">
        <v>35</v>
      </c>
      <c r="H10" s="5">
        <v>0.69791666666666663</v>
      </c>
      <c r="I10" s="5">
        <v>0.69791666666666663</v>
      </c>
      <c r="J10" s="4">
        <v>400</v>
      </c>
      <c r="K10" s="35"/>
      <c r="L10" s="4">
        <v>190</v>
      </c>
      <c r="M10" s="4"/>
      <c r="N10" s="35"/>
    </row>
    <row r="11" spans="1:14" ht="24.5" thickBot="1" x14ac:dyDescent="0.35">
      <c r="A11" s="35"/>
      <c r="B11" s="35"/>
      <c r="C11" s="4" t="s">
        <v>7</v>
      </c>
      <c r="D11" s="5">
        <v>0.38541666666666669</v>
      </c>
      <c r="E11" s="5">
        <v>0.42708333333333331</v>
      </c>
      <c r="F11" s="6"/>
      <c r="G11" s="4" t="s">
        <v>11</v>
      </c>
      <c r="H11" s="5">
        <v>0.69791666666666663</v>
      </c>
      <c r="I11" s="5">
        <v>0.69791666666666663</v>
      </c>
      <c r="J11" s="4">
        <v>400</v>
      </c>
      <c r="K11" s="35"/>
      <c r="L11" s="4">
        <v>190</v>
      </c>
      <c r="M11" s="4"/>
      <c r="N11" s="35"/>
    </row>
    <row r="12" spans="1:14" ht="24.5" thickBot="1" x14ac:dyDescent="0.35">
      <c r="A12" s="35"/>
      <c r="B12" s="35"/>
      <c r="C12" s="4" t="s">
        <v>8</v>
      </c>
      <c r="D12" s="5">
        <v>0.51041666666666663</v>
      </c>
      <c r="E12" s="5">
        <v>0.55208333333333337</v>
      </c>
      <c r="F12" s="6"/>
      <c r="G12" s="4" t="s">
        <v>12</v>
      </c>
      <c r="H12" s="5">
        <v>0.70833333333333337</v>
      </c>
      <c r="I12" s="5">
        <v>0.75</v>
      </c>
      <c r="J12" s="4">
        <v>400</v>
      </c>
      <c r="K12" s="35"/>
      <c r="L12" s="4">
        <v>190</v>
      </c>
      <c r="M12" s="4"/>
      <c r="N12" s="35"/>
    </row>
    <row r="13" spans="1:14" ht="24.5" thickBot="1" x14ac:dyDescent="0.35">
      <c r="A13" s="35"/>
      <c r="B13" s="35"/>
      <c r="C13" s="4" t="s">
        <v>9</v>
      </c>
      <c r="D13" s="5">
        <v>0.51041666666666663</v>
      </c>
      <c r="E13" s="5">
        <v>0.55208333333333337</v>
      </c>
      <c r="F13" s="6"/>
      <c r="G13" s="4" t="s">
        <v>13</v>
      </c>
      <c r="H13" s="5">
        <v>0.70833333333333337</v>
      </c>
      <c r="I13" s="5">
        <v>0.75</v>
      </c>
      <c r="J13" s="4">
        <v>400</v>
      </c>
      <c r="K13" s="35"/>
      <c r="L13" s="4">
        <v>190</v>
      </c>
      <c r="M13" s="4"/>
      <c r="N13" s="35"/>
    </row>
    <row r="14" spans="1:14" ht="24.5" thickBot="1" x14ac:dyDescent="0.35">
      <c r="A14" s="35"/>
      <c r="B14" s="35"/>
      <c r="C14" s="4" t="s">
        <v>10</v>
      </c>
      <c r="D14" s="5">
        <v>0.58333333333333337</v>
      </c>
      <c r="E14" s="5">
        <v>0.625</v>
      </c>
      <c r="F14" s="36" t="s">
        <v>41</v>
      </c>
      <c r="G14" s="4" t="s">
        <v>14</v>
      </c>
      <c r="H14" s="5">
        <v>0.72916666666666663</v>
      </c>
      <c r="I14" s="5">
        <v>0.77083333333333337</v>
      </c>
      <c r="J14" s="4">
        <v>400</v>
      </c>
      <c r="K14" s="35"/>
      <c r="L14" s="4">
        <v>190</v>
      </c>
      <c r="M14" s="4"/>
      <c r="N14" s="35"/>
    </row>
    <row r="15" spans="1:14" ht="24.5" thickBot="1" x14ac:dyDescent="0.35">
      <c r="A15" s="37"/>
      <c r="B15" s="37"/>
      <c r="C15" s="4" t="s">
        <v>37</v>
      </c>
      <c r="D15" s="5">
        <v>0.73611111111111116</v>
      </c>
      <c r="E15" s="5">
        <v>0.77777777777777779</v>
      </c>
      <c r="F15" s="37"/>
      <c r="G15" s="4" t="s">
        <v>38</v>
      </c>
      <c r="H15" s="5">
        <v>0.8125</v>
      </c>
      <c r="I15" s="5">
        <v>0.85416666666666663</v>
      </c>
      <c r="J15" s="4">
        <v>400</v>
      </c>
      <c r="K15" s="37"/>
      <c r="L15" s="4">
        <v>190</v>
      </c>
      <c r="M15" s="4"/>
      <c r="N15" s="37"/>
    </row>
    <row r="16" spans="1:14" ht="24.5" thickBot="1" x14ac:dyDescent="0.35">
      <c r="A16" s="36" t="s">
        <v>42</v>
      </c>
      <c r="B16" s="36" t="s">
        <v>32</v>
      </c>
      <c r="C16" s="4" t="s">
        <v>33</v>
      </c>
      <c r="D16" s="5">
        <v>0.30208333333333331</v>
      </c>
      <c r="E16" s="5">
        <v>0.34375</v>
      </c>
      <c r="F16" s="36" t="s">
        <v>34</v>
      </c>
      <c r="G16" s="4" t="s">
        <v>35</v>
      </c>
      <c r="H16" s="5">
        <v>0.375</v>
      </c>
      <c r="I16" s="5">
        <v>0.41666666666666669</v>
      </c>
      <c r="J16" s="4">
        <v>1200</v>
      </c>
      <c r="K16" s="3"/>
      <c r="L16" s="4">
        <v>82</v>
      </c>
      <c r="M16" s="4"/>
      <c r="N16" s="3"/>
    </row>
    <row r="17" spans="1:14" ht="24.5" thickBot="1" x14ac:dyDescent="0.35">
      <c r="A17" s="35"/>
      <c r="B17" s="37"/>
      <c r="C17" s="4" t="s">
        <v>7</v>
      </c>
      <c r="D17" s="5">
        <v>0.30555555555555552</v>
      </c>
      <c r="E17" s="5">
        <v>0.34722222222222227</v>
      </c>
      <c r="F17" s="37"/>
      <c r="G17" s="4" t="s">
        <v>35</v>
      </c>
      <c r="H17" s="5">
        <v>0.66666666666666663</v>
      </c>
      <c r="I17" s="5">
        <v>0.70833333333333337</v>
      </c>
      <c r="J17" s="4">
        <v>1200</v>
      </c>
      <c r="K17" s="35">
        <f>J16*2+J18*1</f>
        <v>2800</v>
      </c>
      <c r="L17" s="4">
        <v>85</v>
      </c>
      <c r="M17" s="4"/>
      <c r="N17" s="35">
        <f>K17*85</f>
        <v>238000</v>
      </c>
    </row>
    <row r="18" spans="1:14" ht="24" x14ac:dyDescent="0.3">
      <c r="A18" s="35"/>
      <c r="B18" s="3" t="s">
        <v>40</v>
      </c>
      <c r="C18" s="3" t="s">
        <v>33</v>
      </c>
      <c r="D18" s="7">
        <v>0.64583333333333337</v>
      </c>
      <c r="E18" s="7">
        <v>0.6875</v>
      </c>
      <c r="F18" s="3" t="s">
        <v>41</v>
      </c>
      <c r="G18" s="3" t="s">
        <v>35</v>
      </c>
      <c r="H18" s="7">
        <v>0.70833333333333337</v>
      </c>
      <c r="I18" s="7">
        <v>0.75</v>
      </c>
      <c r="J18" s="3">
        <v>400</v>
      </c>
      <c r="K18" s="35"/>
      <c r="L18" s="3">
        <v>85</v>
      </c>
      <c r="M18" s="3"/>
      <c r="N18" s="35"/>
    </row>
    <row r="19" spans="1:14" ht="14.5" thickBot="1" x14ac:dyDescent="0.35">
      <c r="A19" s="8"/>
      <c r="B19" s="6"/>
      <c r="C19" s="6"/>
      <c r="D19" s="6"/>
      <c r="E19" s="6"/>
      <c r="F19" s="6"/>
      <c r="G19" s="6"/>
      <c r="H19" s="6"/>
      <c r="I19" s="6"/>
      <c r="J19" s="4"/>
      <c r="K19" s="4"/>
      <c r="L19" s="4"/>
      <c r="M19" s="4"/>
      <c r="N19" s="4"/>
    </row>
    <row r="20" spans="1:14" ht="36.65" customHeight="1" thickBot="1" x14ac:dyDescent="0.35">
      <c r="A20" s="38" t="s">
        <v>43</v>
      </c>
      <c r="B20" s="39"/>
      <c r="C20" s="6"/>
      <c r="D20" s="6"/>
      <c r="E20" s="6"/>
      <c r="F20" s="6"/>
      <c r="G20" s="6"/>
      <c r="H20" s="6"/>
      <c r="I20" s="6"/>
      <c r="J20" s="4"/>
      <c r="K20" s="4"/>
      <c r="L20" s="4"/>
      <c r="M20" s="4"/>
      <c r="N20" s="4">
        <f>N4+N17</f>
        <v>1918000</v>
      </c>
    </row>
  </sheetData>
  <mergeCells count="23">
    <mergeCell ref="A20:B20"/>
    <mergeCell ref="F14:F15"/>
    <mergeCell ref="A16:A18"/>
    <mergeCell ref="B16:B17"/>
    <mergeCell ref="F16:F17"/>
    <mergeCell ref="A4:A15"/>
    <mergeCell ref="B4:B9"/>
    <mergeCell ref="F4:F8"/>
    <mergeCell ref="B10:B15"/>
    <mergeCell ref="K17:K18"/>
    <mergeCell ref="N17:N18"/>
    <mergeCell ref="I2:I3"/>
    <mergeCell ref="L2:L3"/>
    <mergeCell ref="M2:M3"/>
    <mergeCell ref="N2:N3"/>
    <mergeCell ref="K4:K15"/>
    <mergeCell ref="N4:N15"/>
    <mergeCell ref="H2:H3"/>
    <mergeCell ref="A2:A3"/>
    <mergeCell ref="B2:C3"/>
    <mergeCell ref="D2:D3"/>
    <mergeCell ref="E2:E3"/>
    <mergeCell ref="F2:G3"/>
  </mergeCells>
  <phoneticPr fontId="6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3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报价表</vt:lpstr>
      <vt:lpstr>Sheet1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2021-11-11T07:58:38Z</cp:lastPrinted>
  <dcterms:created xsi:type="dcterms:W3CDTF">2015-06-05T18:19:00Z</dcterms:created>
  <dcterms:modified xsi:type="dcterms:W3CDTF">2021-11-11T09:49:41Z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