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0 餐厅采购\2024年家禽及蛋类\市场调研（第2次）\"/>
    </mc:Choice>
  </mc:AlternateContent>
  <bookViews>
    <workbookView xWindow="0" yWindow="0" windowWidth="28800" windowHeight="12372"/>
  </bookViews>
  <sheets>
    <sheet name="Sheet1" sheetId="2" r:id="rId1"/>
  </sheets>
  <definedNames>
    <definedName name="_xlnm._FilterDatabase" localSheetId="0" hidden="1">Sheet1!$A$5:$Q$46</definedName>
    <definedName name="_xlnm.Print_Titles" localSheetId="0">Sheet1!$1:$5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2" l="1"/>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6" i="2"/>
  <c r="P7" i="2" l="1"/>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6" i="2"/>
  <c r="P46" i="2" l="1"/>
</calcChain>
</file>

<file path=xl/sharedStrings.xml><?xml version="1.0" encoding="utf-8"?>
<sst xmlns="http://schemas.openxmlformats.org/spreadsheetml/2006/main" count="217" uniqueCount="118">
  <si>
    <t>膳食物资（家禽及蛋类）采购项目市场调研报价单</t>
  </si>
  <si>
    <t>报价说明：
1、投标人根据基准价、下浮率范围（如有）填写单价报价，根据公式“投标浮动率=(单价报价-基准价)/基准价*100%”计算得出每个品种的浮动率，投标文件中所填写的报价单价只作测算投标浮动率所用，投标浮动率在合同期内固定不变。
2、“广州市发展和改革委员会官方网站上的价格管理的广州菜篮子价格的“全市菜篮子平均零售价”上有公布的品种（详见https://121.8.226.252/basic/sendReportInfoes），以2024年2月5日、15日、25日三天的的零售价的平均值作为基准价，供报价测算浮动率使用。
3、上述网站中“全市菜篮子平均零售价”上没有公布的家禽品种，如类别为“鸭、鹅、鸽、鹧鸪”的则参照“生宰光鸡”的平均价为基准价，如类别为“蛋”的则参照“红壳鸡蛋”的平均价为基准价。
4、序号1-39产品的每月供货价：例如序号12本地番鸭（公）报价单价为14元，得出投标浮动率为-31.51%，假设2024年4月5日、15日、25日菜篮子生宰光鸡平均零售价为21元/斤，则2024年4月本地番鸭（公）的供货价=基准价21元/斤×（1-31.51%）=14.38元/斤，其他产品以此类推。
5、序号40的未列明的品种，每月10日前由中标人提供次月报价，当月11-20日采购人及中标人双方共同到建设二马路东川街市等周边肉菜市场（采购人指定）实地询价，以达到采购人的质量及验收要求的最低价格作为次月基准价（中标人次月报价、市场实地询价取低的价格）。该品种的次月结算单价=结算基准价×（1+“采购参考清单中对应品种的投标浮动率）。10元为模拟单价，仅供报价测算投标浮动率使用。例如单价报价为9元，得出投标浮动率为-10%，肉菜市场询价火鸡价格为20元/斤，则供货单价为20元/斤×（1-10%）=18元/斤。
6、表格内已设定浮动率、总价等计算公式，投标人只需报出单价即可，请勿擅自修改计算公式，报价应按表格中品种次序排列，不得私自更改、删除商品次序。</t>
  </si>
  <si>
    <t>序号</t>
  </si>
  <si>
    <t>类
别</t>
  </si>
  <si>
    <t>商品名称</t>
  </si>
  <si>
    <t>用途</t>
  </si>
  <si>
    <t>养殖天数</t>
  </si>
  <si>
    <t>品种</t>
  </si>
  <si>
    <t>品牌/
产地</t>
  </si>
  <si>
    <t>生产公司</t>
  </si>
  <si>
    <t>参考规格
（允许±10%）</t>
  </si>
  <si>
    <t>单
位</t>
  </si>
  <si>
    <t>数量</t>
  </si>
  <si>
    <t>基准价</t>
  </si>
  <si>
    <t>单价
报价</t>
  </si>
  <si>
    <t>投标浮动率%=（单价报价-基准价）/基准价×100%</t>
  </si>
  <si>
    <t>小计</t>
  </si>
  <si>
    <t>备注</t>
  </si>
  <si>
    <t>鸡</t>
  </si>
  <si>
    <t>鸡项1（清远鸡、黄脚、第二档）</t>
  </si>
  <si>
    <t>大餐用</t>
  </si>
  <si>
    <t>130天及以上</t>
  </si>
  <si>
    <t>清远鸡
（黄脚）</t>
  </si>
  <si>
    <t>3斤/只</t>
  </si>
  <si>
    <t>斤</t>
  </si>
  <si>
    <t>参考菜篮子生宰光鸡基准价</t>
  </si>
  <si>
    <t>鸡项2（第二档）</t>
  </si>
  <si>
    <t>备注：胡须鸡、三黄鸡、脆皮鸡、文昌鸡等均可</t>
  </si>
  <si>
    <t>鸡项3（清远鸡、黑脚、第三档）</t>
  </si>
  <si>
    <t>100天及以上</t>
  </si>
  <si>
    <t>清远鸡
（黑脚）</t>
  </si>
  <si>
    <t>鸡项4（第三档）</t>
  </si>
  <si>
    <t>接待餐</t>
  </si>
  <si>
    <t>160天及以上</t>
  </si>
  <si>
    <t>备注：清远鸡、胡须鸡、三黄鸡、脆皮鸡、文昌鸡等均可</t>
  </si>
  <si>
    <t>竹丝鸡</t>
  </si>
  <si>
    <t>80天及以上</t>
  </si>
  <si>
    <t>老母鸡</t>
  </si>
  <si>
    <t>365天及以上</t>
  </si>
  <si>
    <t>阉鸡</t>
  </si>
  <si>
    <t>200天及以上</t>
  </si>
  <si>
    <t>5斤/只</t>
  </si>
  <si>
    <t>鲜鸡肾</t>
  </si>
  <si>
    <t>50只/斤</t>
  </si>
  <si>
    <t>鲜鸡脚</t>
  </si>
  <si>
    <t>10只/斤</t>
  </si>
  <si>
    <t>鸭</t>
  </si>
  <si>
    <t>本地番鸭（公）</t>
  </si>
  <si>
    <t>90天及以上</t>
  </si>
  <si>
    <t>8斤/只</t>
  </si>
  <si>
    <t>本地番鸭（母）</t>
  </si>
  <si>
    <t>4.5斤/只</t>
  </si>
  <si>
    <t>本地白鸭（光鸭）</t>
  </si>
  <si>
    <t>60天及以上</t>
  </si>
  <si>
    <t>水鸭（小）</t>
  </si>
  <si>
    <t>50天及以上</t>
  </si>
  <si>
    <t>2斤/只</t>
  </si>
  <si>
    <t>水鸭（大）</t>
  </si>
  <si>
    <t>2.5斤/只</t>
  </si>
  <si>
    <t>青头鸭</t>
  </si>
  <si>
    <t>2.3斤/只</t>
  </si>
  <si>
    <t>老鸭</t>
  </si>
  <si>
    <t>鲜鸭肾</t>
  </si>
  <si>
    <t>6只/斤</t>
  </si>
  <si>
    <t>鲜鸭掌</t>
  </si>
  <si>
    <t>8只/斤</t>
  </si>
  <si>
    <t>鲜鸭肠</t>
  </si>
  <si>
    <t>5条/斤</t>
  </si>
  <si>
    <t>鲜鸭肝</t>
  </si>
  <si>
    <t>5只/斤</t>
  </si>
  <si>
    <t>鹅</t>
  </si>
  <si>
    <t>黑棕鹅</t>
  </si>
  <si>
    <t>7.5斤/只</t>
  </si>
  <si>
    <t>本地草鹅</t>
  </si>
  <si>
    <t>6.5斤/只</t>
  </si>
  <si>
    <t>鲜鹅肾</t>
  </si>
  <si>
    <t>2只/斤</t>
  </si>
  <si>
    <t>鲜鹅掌</t>
  </si>
  <si>
    <t>4只/斤</t>
  </si>
  <si>
    <t>水发鹅肠</t>
  </si>
  <si>
    <t>3条/斤</t>
  </si>
  <si>
    <t>鸽</t>
  </si>
  <si>
    <t>乳鸽（小）</t>
  </si>
  <si>
    <t>30天及以上</t>
  </si>
  <si>
    <t>350g/只</t>
  </si>
  <si>
    <t>乳鸽（大）</t>
  </si>
  <si>
    <t>400g/只</t>
  </si>
  <si>
    <t>老鸽</t>
  </si>
  <si>
    <t>0.7斤/只</t>
  </si>
  <si>
    <t>鹧鸪</t>
  </si>
  <si>
    <t>300g/只</t>
  </si>
  <si>
    <t>蛋</t>
  </si>
  <si>
    <t>白壳鸡蛋</t>
  </si>
  <si>
    <t>55g/个</t>
  </si>
  <si>
    <t>参考菜篮子红壳鸡蛋基准价</t>
  </si>
  <si>
    <t>精品白壳鸡蛋</t>
  </si>
  <si>
    <t>45g/个</t>
  </si>
  <si>
    <t>红壳鸡蛋</t>
  </si>
  <si>
    <t>65g/个</t>
  </si>
  <si>
    <t>咸蛋</t>
  </si>
  <si>
    <t>70g/个</t>
  </si>
  <si>
    <t>皮蛋</t>
  </si>
  <si>
    <t>鹌鹑蛋</t>
  </si>
  <si>
    <t>50个/斤</t>
  </si>
  <si>
    <t>五谷土鸡蛋</t>
  </si>
  <si>
    <t>50g/个</t>
  </si>
  <si>
    <t>鹌鹑小皮蛋</t>
  </si>
  <si>
    <t>45个/斤</t>
  </si>
  <si>
    <t>黄肉松花皮蛋</t>
  </si>
  <si>
    <t>未列明的品种</t>
  </si>
  <si>
    <t>参考周边肉菜市场零售价做基准价</t>
  </si>
  <si>
    <t xml:space="preserve">          公司名称：（盖公章）                    联系人：                          联系电话：</t>
  </si>
  <si>
    <t>鸡项5（第一档）
走地鸡、食五谷杂粮</t>
    <phoneticPr fontId="6" type="noConversion"/>
  </si>
  <si>
    <t>结算金额≤合同金额20%</t>
    <phoneticPr fontId="6" type="noConversion"/>
  </si>
  <si>
    <t>报价须＜800万元</t>
    <phoneticPr fontId="6" type="noConversion"/>
  </si>
  <si>
    <t>合计</t>
    <phoneticPr fontId="6" type="noConversion"/>
  </si>
  <si>
    <t>膳食物资（家禽及蛋类）采购项目市场调研报价单（第二次）</t>
    <phoneticPr fontId="6" type="noConversion"/>
  </si>
  <si>
    <t>报价说明：
1、投标人根据基准价、下浮率范围（如有）填写单价报价，根据公式“投标浮动率=(单价报价-基准价)/基准价*100%”计算得出每个品种的浮动率，投标文件中所填写的报价单价只作测算投标浮动率所用，投标浮动率在合同期内固定不变。
2、“广州市发展和改革委员会官方网站上的价格管理的广州菜篮子价格的“全市菜篮子平均零售价”上有公布的品种（详见https://121.8.226.252/basic/sendReportInfoes），以2024年2月5日、15日、25日三天的的零售价的平均值作为基准价，供报价测算浮动率使用。
3、上述网站中“全市菜篮子平均零售价”上没有公布的家禽品种，如类别为“鸭、鹅、鸽、鹧鸪”的则参照“生宰光鸡”的平均价为基准价，如类别为“蛋”的则参照“红壳鸡蛋”的平均价为基准价。
4、序号1-39产品的每月供货价：例如序号12本地番鸭（公）报价单价为14元，得出投标浮动率为-31.51%，假设2024年4月5日、15日、25日菜篮子生宰光鸡平均零售价为21元/斤，则2024年4月本地番鸭（公）的供货价=基准价21元/斤×（1-31.51%）=14.38元/斤，其他产品以此类推。
5、序号40的未列明的品种，每月10日前由中标人提供次月报价，当月11-20日采购人及中标人双方共同到建设二马路东川街市等周边肉菜市场（采购人指定）实地询价，以达到采购人的质量及验收要求的最低价格作为次月基准价（中标人次月报价、市场实地询价取低的价格）。该品种的次月结算单价=结算基准价×（1+“采购参考清单中对应品种的投标浮动率）。10元为模拟单价，仅供报价测算投标浮动率使用。例如单价报价为9元，得出投标浮动率为-10%，肉菜市场询价火鸡价格为20元/斤，则供货单价为20元/斤×（1-10%）=18元/斤。
6、表格内已设定浮动率、总价等计算公式，投标人只需报出单价即可，请勿擅自修改计算公式，报价应按表格中品种次序排列，不得私自更改、删除商品次序。</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</si>
</sst>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6" formatCode="0;[Red]0"/>
  </numFmts>
  <fonts count="8" x14ac:knownFonts="1">
    <font>
      <sz val="12"/>
      <name val="Calibri"/>
      <charset val="134"/>
    </font>
    <font>
      <sz val="8"/>
      <name val="宋体"/>
      <family val="3"/>
      <charset val="134"/>
    </font>
    <font>
      <b/>
      <sz val="16"/>
      <name val="宋体"/>
      <family val="3"/>
      <charset val="134"/>
    </font>
    <font>
      <b/>
      <sz val="8"/>
      <name val="宋体"/>
      <family val="3"/>
      <charset val="134"/>
    </font>
    <font>
      <sz val="10"/>
      <name val="宋体"/>
      <family val="3"/>
      <charset val="134"/>
    </font>
    <font>
      <sz val="12"/>
      <name val="Calibri"/>
      <family val="2"/>
    </font>
    <font>
      <sz val="9"/>
      <name val="Calibri"/>
      <family val="2"/>
    </font>
    <font>
      <b/>
      <sz val="8"/>
      <color rgb="FFFF0000"/>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2">
    <xf numFmtId="0" fontId="0" fillId="0" borderId="0"/>
    <xf numFmtId="43" fontId="5" fillId="0" borderId="0" applyFont="0" applyFill="0" applyBorder="0" applyAlignment="0" applyProtection="0">
      <alignment vertical="center"/>
    </xf>
  </cellStyleXfs>
  <cellXfs count="35">
    <xf numFmtId="0" fontId="0" fillId="0" borderId="0" xfId="0"/>
    <xf numFmtId="0" fontId="1" fillId="2" borderId="0" xfId="0" applyFont="1" applyFill="1" applyAlignment="1">
      <alignment vertical="center" wrapText="1"/>
    </xf>
    <xf numFmtId="0" fontId="1" fillId="2" borderId="0" xfId="0" applyFont="1" applyFill="1" applyAlignment="1">
      <alignment horizontal="left" vertical="center" wrapText="1"/>
    </xf>
    <xf numFmtId="176" fontId="1" fillId="2" borderId="0" xfId="0" applyNumberFormat="1" applyFont="1" applyFill="1" applyAlignment="1">
      <alignment horizontal="righ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3" xfId="0" applyFont="1" applyFill="1" applyBorder="1" applyAlignment="1">
      <alignment vertical="center" wrapText="1"/>
    </xf>
    <xf numFmtId="176" fontId="1" fillId="2" borderId="3" xfId="1" applyNumberFormat="1" applyFont="1" applyFill="1" applyBorder="1" applyAlignment="1">
      <alignment horizontal="right" vertical="center" wrapText="1"/>
    </xf>
    <xf numFmtId="43" fontId="1" fillId="2" borderId="3" xfId="1" applyFont="1" applyFill="1" applyBorder="1" applyAlignment="1">
      <alignment horizontal="center" vertical="center" wrapText="1"/>
    </xf>
    <xf numFmtId="43" fontId="1" fillId="3" borderId="3" xfId="1" applyFont="1" applyFill="1" applyBorder="1" applyAlignment="1">
      <alignment horizontal="center" vertical="center" wrapText="1"/>
    </xf>
    <xf numFmtId="10" fontId="1" fillId="2" borderId="3" xfId="1" applyNumberFormat="1" applyFont="1" applyFill="1" applyBorder="1" applyAlignment="1">
      <alignment horizontal="center" vertical="center" wrapText="1"/>
    </xf>
    <xf numFmtId="176" fontId="1" fillId="2" borderId="3" xfId="0" applyNumberFormat="1" applyFont="1" applyFill="1" applyBorder="1" applyAlignment="1">
      <alignment horizontal="right" vertical="center" wrapText="1"/>
    </xf>
    <xf numFmtId="0" fontId="1" fillId="3" borderId="3" xfId="0" applyFont="1" applyFill="1" applyBorder="1" applyAlignment="1">
      <alignment vertical="center" wrapText="1"/>
    </xf>
    <xf numFmtId="43" fontId="1" fillId="2" borderId="3" xfId="0" applyNumberFormat="1" applyFont="1" applyFill="1" applyBorder="1" applyAlignment="1">
      <alignment vertical="center" wrapText="1"/>
    </xf>
    <xf numFmtId="43" fontId="7" fillId="2" borderId="3" xfId="0" applyNumberFormat="1" applyFont="1" applyFill="1" applyBorder="1" applyAlignment="1">
      <alignment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left" vertical="center" wrapText="1"/>
    </xf>
    <xf numFmtId="0" fontId="0" fillId="2" borderId="2"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3" fontId="1" fillId="2" borderId="5" xfId="1" applyFont="1" applyFill="1" applyBorder="1" applyAlignment="1">
      <alignment horizontal="center" vertical="center" wrapText="1"/>
    </xf>
    <xf numFmtId="43" fontId="1" fillId="2" borderId="7" xfId="1" applyFont="1" applyFill="1" applyBorder="1" applyAlignment="1">
      <alignment horizontal="center" vertical="center" wrapText="1"/>
    </xf>
    <xf numFmtId="43" fontId="1" fillId="2" borderId="8" xfId="1"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tabSelected="1" zoomScaleNormal="100" workbookViewId="0">
      <pane xSplit="3" ySplit="5" topLeftCell="D27" activePane="bottomRight" state="frozen"/>
      <selection pane="topRight"/>
      <selection pane="bottomLeft"/>
      <selection pane="bottomRight" activeCell="U9" sqref="U9"/>
    </sheetView>
  </sheetViews>
  <sheetFormatPr defaultColWidth="9" defaultRowHeight="19.8" customHeight="1" x14ac:dyDescent="0.3"/>
  <cols>
    <col min="1" max="1" width="4.796875" style="1" customWidth="1"/>
    <col min="2" max="2" width="3.8984375" style="1" customWidth="1"/>
    <col min="3" max="3" width="12.296875" style="1" customWidth="1"/>
    <col min="4" max="4" width="6.59765625" style="1" customWidth="1"/>
    <col min="5" max="5" width="9.19921875" style="1" customWidth="1"/>
    <col min="6" max="6" width="6.5" style="1" customWidth="1"/>
    <col min="7" max="7" width="8.19921875" style="2" customWidth="1"/>
    <col min="8" max="8" width="5.59765625" style="1" customWidth="1"/>
    <col min="9" max="9" width="6.19921875" style="1" customWidth="1"/>
    <col min="10" max="10" width="9.19921875" style="1" customWidth="1"/>
    <col min="11" max="11" width="5.296875" style="1" customWidth="1"/>
    <col min="12" max="12" width="7.296875" style="3" customWidth="1"/>
    <col min="13" max="13" width="8.796875" style="1"/>
    <col min="14" max="14" width="6" style="1" customWidth="1"/>
    <col min="15" max="15" width="11.3984375" style="1" customWidth="1"/>
    <col min="16" max="16" width="12.09765625" style="1" customWidth="1"/>
    <col min="17" max="17" width="5.8984375" style="1" customWidth="1"/>
    <col min="18" max="16376" width="8.796875" style="1"/>
    <col min="16377" max="16384" width="9" style="1"/>
  </cols>
  <sheetData>
    <row r="1" spans="1:17" ht="19.8" hidden="1" customHeight="1" x14ac:dyDescent="0.3">
      <c r="A1" s="17" t="s">
        <v>0</v>
      </c>
      <c r="B1" s="17"/>
      <c r="C1" s="17"/>
      <c r="D1" s="17"/>
      <c r="E1" s="17"/>
      <c r="F1" s="17"/>
      <c r="G1" s="17"/>
      <c r="H1" s="17"/>
      <c r="I1" s="17"/>
      <c r="J1" s="17"/>
      <c r="K1" s="17"/>
      <c r="L1" s="17"/>
      <c r="M1" s="17"/>
      <c r="N1" s="17"/>
      <c r="O1" s="17"/>
      <c r="P1" s="17"/>
      <c r="Q1" s="17"/>
    </row>
    <row r="2" spans="1:17" ht="120.6" hidden="1" customHeight="1" x14ac:dyDescent="0.3">
      <c r="A2" s="18" t="s">
        <v>1</v>
      </c>
      <c r="B2" s="19"/>
      <c r="C2" s="19"/>
      <c r="D2" s="19"/>
      <c r="E2" s="19"/>
      <c r="F2" s="19"/>
      <c r="G2" s="19"/>
      <c r="H2" s="19"/>
      <c r="I2" s="19"/>
      <c r="J2" s="19"/>
      <c r="K2" s="19"/>
      <c r="L2" s="19"/>
      <c r="M2" s="19"/>
      <c r="N2" s="19"/>
      <c r="O2" s="19"/>
      <c r="P2" s="19"/>
      <c r="Q2" s="19"/>
    </row>
    <row r="3" spans="1:17" ht="41.4" customHeight="1" x14ac:dyDescent="0.3">
      <c r="A3" s="31" t="s">
        <v>116</v>
      </c>
      <c r="B3" s="32"/>
      <c r="C3" s="32"/>
      <c r="D3" s="32"/>
      <c r="E3" s="32"/>
      <c r="F3" s="32"/>
      <c r="G3" s="32"/>
      <c r="H3" s="32"/>
      <c r="I3" s="32"/>
      <c r="J3" s="32"/>
      <c r="K3" s="32"/>
      <c r="L3" s="32"/>
      <c r="M3" s="32"/>
      <c r="N3" s="32"/>
      <c r="O3" s="32"/>
      <c r="P3" s="32"/>
      <c r="Q3" s="32"/>
    </row>
    <row r="4" spans="1:17" ht="133.80000000000001" customHeight="1" x14ac:dyDescent="0.3">
      <c r="A4" s="18" t="s">
        <v>117</v>
      </c>
      <c r="B4" s="33"/>
      <c r="C4" s="33"/>
      <c r="D4" s="33"/>
      <c r="E4" s="33"/>
      <c r="F4" s="33"/>
      <c r="G4" s="33"/>
      <c r="H4" s="33"/>
      <c r="I4" s="33"/>
      <c r="J4" s="33"/>
      <c r="K4" s="33"/>
      <c r="L4" s="33"/>
      <c r="M4" s="33"/>
      <c r="N4" s="33"/>
      <c r="O4" s="33"/>
      <c r="P4" s="33"/>
      <c r="Q4" s="34"/>
    </row>
    <row r="5" spans="1:17" ht="39.6" customHeight="1" x14ac:dyDescent="0.3">
      <c r="A5" s="4" t="s">
        <v>2</v>
      </c>
      <c r="B5" s="4" t="s">
        <v>3</v>
      </c>
      <c r="C5" s="4" t="s">
        <v>4</v>
      </c>
      <c r="D5" s="4" t="s">
        <v>5</v>
      </c>
      <c r="E5" s="4" t="s">
        <v>6</v>
      </c>
      <c r="F5" s="20" t="s">
        <v>7</v>
      </c>
      <c r="G5" s="21"/>
      <c r="H5" s="4" t="s">
        <v>8</v>
      </c>
      <c r="I5" s="4" t="s">
        <v>9</v>
      </c>
      <c r="J5" s="4" t="s">
        <v>10</v>
      </c>
      <c r="K5" s="4" t="s">
        <v>11</v>
      </c>
      <c r="L5" s="9" t="s">
        <v>12</v>
      </c>
      <c r="M5" s="10" t="s">
        <v>13</v>
      </c>
      <c r="N5" s="10" t="s">
        <v>14</v>
      </c>
      <c r="O5" s="10" t="s">
        <v>15</v>
      </c>
      <c r="P5" s="10" t="s">
        <v>16</v>
      </c>
      <c r="Q5" s="10" t="s">
        <v>17</v>
      </c>
    </row>
    <row r="6" spans="1:17" ht="24.6" customHeight="1" x14ac:dyDescent="0.3">
      <c r="A6" s="4">
        <v>1</v>
      </c>
      <c r="B6" s="24" t="s">
        <v>18</v>
      </c>
      <c r="C6" s="4" t="s">
        <v>19</v>
      </c>
      <c r="D6" s="4" t="s">
        <v>20</v>
      </c>
      <c r="E6" s="4" t="s">
        <v>21</v>
      </c>
      <c r="F6" s="4" t="s">
        <v>22</v>
      </c>
      <c r="G6" s="5"/>
      <c r="H6" s="6"/>
      <c r="I6" s="6"/>
      <c r="J6" s="4" t="s">
        <v>23</v>
      </c>
      <c r="K6" s="4" t="s">
        <v>24</v>
      </c>
      <c r="L6" s="9">
        <v>64880</v>
      </c>
      <c r="M6" s="10">
        <v>20.440000000000001</v>
      </c>
      <c r="N6" s="11"/>
      <c r="O6" s="12">
        <f>(N6-M6)/M6*100%</f>
        <v>-1</v>
      </c>
      <c r="P6" s="10">
        <f>L6*N6</f>
        <v>0</v>
      </c>
      <c r="Q6" s="27" t="s">
        <v>25</v>
      </c>
    </row>
    <row r="7" spans="1:17" ht="45" customHeight="1" x14ac:dyDescent="0.3">
      <c r="A7" s="4">
        <v>2</v>
      </c>
      <c r="B7" s="24"/>
      <c r="C7" s="4" t="s">
        <v>26</v>
      </c>
      <c r="D7" s="4" t="s">
        <v>20</v>
      </c>
      <c r="E7" s="4" t="s">
        <v>21</v>
      </c>
      <c r="F7" s="6"/>
      <c r="G7" s="7" t="s">
        <v>27</v>
      </c>
      <c r="H7" s="6"/>
      <c r="I7" s="6"/>
      <c r="J7" s="4" t="s">
        <v>23</v>
      </c>
      <c r="K7" s="4" t="s">
        <v>24</v>
      </c>
      <c r="L7" s="9">
        <v>10633.72</v>
      </c>
      <c r="M7" s="10">
        <v>20.440000000000001</v>
      </c>
      <c r="N7" s="11"/>
      <c r="O7" s="12">
        <f t="shared" ref="O7:O45" si="0">(N7-M7)/M7*100%</f>
        <v>-1</v>
      </c>
      <c r="P7" s="10">
        <f t="shared" ref="P7:P45" si="1">L7*N7</f>
        <v>0</v>
      </c>
      <c r="Q7" s="27"/>
    </row>
    <row r="8" spans="1:17" ht="22.8" customHeight="1" x14ac:dyDescent="0.3">
      <c r="A8" s="4">
        <v>3</v>
      </c>
      <c r="B8" s="24"/>
      <c r="C8" s="4" t="s">
        <v>28</v>
      </c>
      <c r="D8" s="4" t="s">
        <v>20</v>
      </c>
      <c r="E8" s="4" t="s">
        <v>29</v>
      </c>
      <c r="F8" s="8" t="s">
        <v>30</v>
      </c>
      <c r="G8" s="5"/>
      <c r="H8" s="6"/>
      <c r="I8" s="6"/>
      <c r="J8" s="4" t="s">
        <v>23</v>
      </c>
      <c r="K8" s="4" t="s">
        <v>24</v>
      </c>
      <c r="L8" s="9">
        <v>51878</v>
      </c>
      <c r="M8" s="10">
        <v>20.440000000000001</v>
      </c>
      <c r="N8" s="11"/>
      <c r="O8" s="12">
        <f t="shared" si="0"/>
        <v>-1</v>
      </c>
      <c r="P8" s="10">
        <f t="shared" si="1"/>
        <v>0</v>
      </c>
      <c r="Q8" s="27"/>
    </row>
    <row r="9" spans="1:17" ht="43.8" customHeight="1" x14ac:dyDescent="0.3">
      <c r="A9" s="4">
        <v>4</v>
      </c>
      <c r="B9" s="24"/>
      <c r="C9" s="4" t="s">
        <v>31</v>
      </c>
      <c r="D9" s="4" t="s">
        <v>20</v>
      </c>
      <c r="E9" s="4" t="s">
        <v>29</v>
      </c>
      <c r="F9" s="6"/>
      <c r="G9" s="7" t="s">
        <v>27</v>
      </c>
      <c r="H9" s="6"/>
      <c r="I9" s="6"/>
      <c r="J9" s="4" t="s">
        <v>23</v>
      </c>
      <c r="K9" s="4" t="s">
        <v>24</v>
      </c>
      <c r="L9" s="9">
        <v>10000</v>
      </c>
      <c r="M9" s="10">
        <v>20.440000000000001</v>
      </c>
      <c r="N9" s="11"/>
      <c r="O9" s="12">
        <f t="shared" si="0"/>
        <v>-1</v>
      </c>
      <c r="P9" s="10">
        <f t="shared" si="1"/>
        <v>0</v>
      </c>
      <c r="Q9" s="27"/>
    </row>
    <row r="10" spans="1:17" ht="49.8" customHeight="1" x14ac:dyDescent="0.3">
      <c r="A10" s="4">
        <v>5</v>
      </c>
      <c r="B10" s="24"/>
      <c r="C10" s="4" t="s">
        <v>112</v>
      </c>
      <c r="D10" s="4" t="s">
        <v>32</v>
      </c>
      <c r="E10" s="4" t="s">
        <v>33</v>
      </c>
      <c r="F10" s="6"/>
      <c r="G10" s="7" t="s">
        <v>34</v>
      </c>
      <c r="H10" s="6"/>
      <c r="I10" s="6"/>
      <c r="J10" s="4" t="s">
        <v>23</v>
      </c>
      <c r="K10" s="4" t="s">
        <v>24</v>
      </c>
      <c r="L10" s="9">
        <v>1427</v>
      </c>
      <c r="M10" s="10">
        <v>20.440000000000001</v>
      </c>
      <c r="N10" s="11"/>
      <c r="O10" s="12">
        <f t="shared" si="0"/>
        <v>-1</v>
      </c>
      <c r="P10" s="10">
        <f t="shared" si="1"/>
        <v>0</v>
      </c>
      <c r="Q10" s="27"/>
    </row>
    <row r="11" spans="1:17" ht="19.8" customHeight="1" x14ac:dyDescent="0.3">
      <c r="A11" s="4">
        <v>6</v>
      </c>
      <c r="B11" s="24"/>
      <c r="C11" s="4" t="s">
        <v>35</v>
      </c>
      <c r="D11" s="4" t="s">
        <v>20</v>
      </c>
      <c r="E11" s="4" t="s">
        <v>36</v>
      </c>
      <c r="F11" s="4" t="s">
        <v>35</v>
      </c>
      <c r="G11" s="5"/>
      <c r="H11" s="6"/>
      <c r="I11" s="6"/>
      <c r="J11" s="4" t="s">
        <v>23</v>
      </c>
      <c r="K11" s="4" t="s">
        <v>24</v>
      </c>
      <c r="L11" s="9">
        <v>4936.8</v>
      </c>
      <c r="M11" s="10">
        <v>20.440000000000001</v>
      </c>
      <c r="N11" s="11"/>
      <c r="O11" s="12">
        <f t="shared" si="0"/>
        <v>-1</v>
      </c>
      <c r="P11" s="10">
        <f t="shared" si="1"/>
        <v>0</v>
      </c>
      <c r="Q11" s="27"/>
    </row>
    <row r="12" spans="1:17" ht="25.8" customHeight="1" x14ac:dyDescent="0.3">
      <c r="A12" s="4">
        <v>7</v>
      </c>
      <c r="B12" s="24"/>
      <c r="C12" s="4" t="s">
        <v>37</v>
      </c>
      <c r="D12" s="4" t="s">
        <v>20</v>
      </c>
      <c r="E12" s="4" t="s">
        <v>38</v>
      </c>
      <c r="F12" s="5"/>
      <c r="G12" s="5"/>
      <c r="H12" s="6"/>
      <c r="I12" s="6"/>
      <c r="J12" s="4" t="s">
        <v>23</v>
      </c>
      <c r="K12" s="4" t="s">
        <v>24</v>
      </c>
      <c r="L12" s="9">
        <v>12236</v>
      </c>
      <c r="M12" s="10">
        <v>20.440000000000001</v>
      </c>
      <c r="N12" s="11"/>
      <c r="O12" s="12">
        <f t="shared" si="0"/>
        <v>-1</v>
      </c>
      <c r="P12" s="10">
        <f t="shared" si="1"/>
        <v>0</v>
      </c>
      <c r="Q12" s="27"/>
    </row>
    <row r="13" spans="1:17" ht="19.8" customHeight="1" x14ac:dyDescent="0.3">
      <c r="A13" s="4">
        <v>8</v>
      </c>
      <c r="B13" s="24"/>
      <c r="C13" s="4" t="s">
        <v>39</v>
      </c>
      <c r="D13" s="4" t="s">
        <v>20</v>
      </c>
      <c r="E13" s="4" t="s">
        <v>40</v>
      </c>
      <c r="F13" s="5"/>
      <c r="G13" s="5"/>
      <c r="H13" s="6"/>
      <c r="I13" s="6"/>
      <c r="J13" s="4" t="s">
        <v>41</v>
      </c>
      <c r="K13" s="4" t="s">
        <v>24</v>
      </c>
      <c r="L13" s="9">
        <v>8065.4</v>
      </c>
      <c r="M13" s="10">
        <v>20.440000000000001</v>
      </c>
      <c r="N13" s="11"/>
      <c r="O13" s="12">
        <f t="shared" si="0"/>
        <v>-1</v>
      </c>
      <c r="P13" s="10">
        <f t="shared" si="1"/>
        <v>0</v>
      </c>
      <c r="Q13" s="27"/>
    </row>
    <row r="14" spans="1:17" ht="19.8" customHeight="1" x14ac:dyDescent="0.3">
      <c r="A14" s="4">
        <v>9</v>
      </c>
      <c r="B14" s="24"/>
      <c r="C14" s="4" t="s">
        <v>42</v>
      </c>
      <c r="D14" s="4" t="s">
        <v>20</v>
      </c>
      <c r="E14" s="5"/>
      <c r="F14" s="5"/>
      <c r="G14" s="5"/>
      <c r="H14" s="6"/>
      <c r="I14" s="6"/>
      <c r="J14" s="4" t="s">
        <v>43</v>
      </c>
      <c r="K14" s="4" t="s">
        <v>24</v>
      </c>
      <c r="L14" s="9">
        <v>4618.3999999999996</v>
      </c>
      <c r="M14" s="10">
        <v>20.440000000000001</v>
      </c>
      <c r="N14" s="11"/>
      <c r="O14" s="12">
        <f t="shared" si="0"/>
        <v>-1</v>
      </c>
      <c r="P14" s="10">
        <f t="shared" si="1"/>
        <v>0</v>
      </c>
      <c r="Q14" s="27"/>
    </row>
    <row r="15" spans="1:17" ht="19.8" customHeight="1" x14ac:dyDescent="0.3">
      <c r="A15" s="4">
        <v>10</v>
      </c>
      <c r="B15" s="25"/>
      <c r="C15" s="4" t="s">
        <v>44</v>
      </c>
      <c r="D15" s="4" t="s">
        <v>20</v>
      </c>
      <c r="E15" s="5"/>
      <c r="F15" s="5"/>
      <c r="G15" s="5"/>
      <c r="H15" s="6"/>
      <c r="I15" s="6"/>
      <c r="J15" s="4" t="s">
        <v>45</v>
      </c>
      <c r="K15" s="4" t="s">
        <v>24</v>
      </c>
      <c r="L15" s="9">
        <v>404</v>
      </c>
      <c r="M15" s="10">
        <v>20.440000000000001</v>
      </c>
      <c r="N15" s="11"/>
      <c r="O15" s="12">
        <f t="shared" si="0"/>
        <v>-1</v>
      </c>
      <c r="P15" s="10">
        <f t="shared" si="1"/>
        <v>0</v>
      </c>
      <c r="Q15" s="27"/>
    </row>
    <row r="16" spans="1:17" ht="32.4" customHeight="1" x14ac:dyDescent="0.3">
      <c r="A16" s="4">
        <v>11</v>
      </c>
      <c r="B16" s="26" t="s">
        <v>46</v>
      </c>
      <c r="C16" s="4" t="s">
        <v>47</v>
      </c>
      <c r="D16" s="4" t="s">
        <v>20</v>
      </c>
      <c r="E16" s="4" t="s">
        <v>48</v>
      </c>
      <c r="F16" s="5"/>
      <c r="G16" s="5"/>
      <c r="H16" s="6"/>
      <c r="I16" s="6"/>
      <c r="J16" s="4" t="s">
        <v>49</v>
      </c>
      <c r="K16" s="4" t="s">
        <v>24</v>
      </c>
      <c r="L16" s="9">
        <v>50000</v>
      </c>
      <c r="M16" s="10">
        <v>20.440000000000001</v>
      </c>
      <c r="N16" s="11"/>
      <c r="O16" s="12">
        <f t="shared" si="0"/>
        <v>-1</v>
      </c>
      <c r="P16" s="10">
        <f t="shared" si="1"/>
        <v>0</v>
      </c>
      <c r="Q16" s="27"/>
    </row>
    <row r="17" spans="1:17" ht="19.8" customHeight="1" x14ac:dyDescent="0.3">
      <c r="A17" s="4">
        <v>12</v>
      </c>
      <c r="B17" s="24"/>
      <c r="C17" s="4" t="s">
        <v>50</v>
      </c>
      <c r="D17" s="4" t="s">
        <v>20</v>
      </c>
      <c r="E17" s="4" t="s">
        <v>48</v>
      </c>
      <c r="F17" s="5"/>
      <c r="G17" s="5"/>
      <c r="H17" s="6"/>
      <c r="I17" s="6"/>
      <c r="J17" s="4" t="s">
        <v>51</v>
      </c>
      <c r="K17" s="4" t="s">
        <v>24</v>
      </c>
      <c r="L17" s="9">
        <v>235</v>
      </c>
      <c r="M17" s="10">
        <v>20.440000000000001</v>
      </c>
      <c r="N17" s="11"/>
      <c r="O17" s="12">
        <f t="shared" si="0"/>
        <v>-1</v>
      </c>
      <c r="P17" s="10">
        <f t="shared" si="1"/>
        <v>0</v>
      </c>
      <c r="Q17" s="27"/>
    </row>
    <row r="18" spans="1:17" ht="19.8" customHeight="1" x14ac:dyDescent="0.3">
      <c r="A18" s="4">
        <v>13</v>
      </c>
      <c r="B18" s="24"/>
      <c r="C18" s="4" t="s">
        <v>52</v>
      </c>
      <c r="D18" s="4" t="s">
        <v>20</v>
      </c>
      <c r="E18" s="4" t="s">
        <v>53</v>
      </c>
      <c r="F18" s="5"/>
      <c r="G18" s="5"/>
      <c r="H18" s="6"/>
      <c r="I18" s="6"/>
      <c r="J18" s="4" t="s">
        <v>41</v>
      </c>
      <c r="K18" s="4" t="s">
        <v>24</v>
      </c>
      <c r="L18" s="9">
        <v>10122.4</v>
      </c>
      <c r="M18" s="10">
        <v>20.440000000000001</v>
      </c>
      <c r="N18" s="11"/>
      <c r="O18" s="12">
        <f t="shared" si="0"/>
        <v>-1</v>
      </c>
      <c r="P18" s="10">
        <f t="shared" si="1"/>
        <v>0</v>
      </c>
      <c r="Q18" s="27"/>
    </row>
    <row r="19" spans="1:17" ht="19.8" customHeight="1" x14ac:dyDescent="0.3">
      <c r="A19" s="4">
        <v>14</v>
      </c>
      <c r="B19" s="24"/>
      <c r="C19" s="4" t="s">
        <v>54</v>
      </c>
      <c r="D19" s="4" t="s">
        <v>20</v>
      </c>
      <c r="E19" s="4" t="s">
        <v>55</v>
      </c>
      <c r="F19" s="5"/>
      <c r="G19" s="5"/>
      <c r="H19" s="6"/>
      <c r="I19" s="6"/>
      <c r="J19" s="4" t="s">
        <v>56</v>
      </c>
      <c r="K19" s="4" t="s">
        <v>24</v>
      </c>
      <c r="L19" s="9">
        <v>772</v>
      </c>
      <c r="M19" s="10">
        <v>20.440000000000001</v>
      </c>
      <c r="N19" s="11"/>
      <c r="O19" s="12">
        <f t="shared" si="0"/>
        <v>-1</v>
      </c>
      <c r="P19" s="10">
        <f t="shared" si="1"/>
        <v>0</v>
      </c>
      <c r="Q19" s="27"/>
    </row>
    <row r="20" spans="1:17" ht="19.8" customHeight="1" x14ac:dyDescent="0.3">
      <c r="A20" s="4">
        <v>15</v>
      </c>
      <c r="B20" s="24"/>
      <c r="C20" s="4" t="s">
        <v>57</v>
      </c>
      <c r="D20" s="4" t="s">
        <v>20</v>
      </c>
      <c r="E20" s="4" t="s">
        <v>53</v>
      </c>
      <c r="F20" s="5"/>
      <c r="G20" s="5"/>
      <c r="H20" s="6"/>
      <c r="I20" s="6"/>
      <c r="J20" s="4" t="s">
        <v>58</v>
      </c>
      <c r="K20" s="4" t="s">
        <v>24</v>
      </c>
      <c r="L20" s="9">
        <v>58.8</v>
      </c>
      <c r="M20" s="10">
        <v>20.440000000000001</v>
      </c>
      <c r="N20" s="11"/>
      <c r="O20" s="12">
        <f t="shared" si="0"/>
        <v>-1</v>
      </c>
      <c r="P20" s="10">
        <f t="shared" si="1"/>
        <v>0</v>
      </c>
      <c r="Q20" s="27"/>
    </row>
    <row r="21" spans="1:17" ht="19.8" customHeight="1" x14ac:dyDescent="0.3">
      <c r="A21" s="4">
        <v>16</v>
      </c>
      <c r="B21" s="24"/>
      <c r="C21" s="4" t="s">
        <v>59</v>
      </c>
      <c r="D21" s="4" t="s">
        <v>20</v>
      </c>
      <c r="E21" s="4" t="s">
        <v>53</v>
      </c>
      <c r="F21" s="5"/>
      <c r="G21" s="5"/>
      <c r="H21" s="6"/>
      <c r="I21" s="6"/>
      <c r="J21" s="4" t="s">
        <v>60</v>
      </c>
      <c r="K21" s="4" t="s">
        <v>24</v>
      </c>
      <c r="L21" s="9">
        <v>568</v>
      </c>
      <c r="M21" s="10">
        <v>20.440000000000001</v>
      </c>
      <c r="N21" s="11"/>
      <c r="O21" s="12">
        <f t="shared" si="0"/>
        <v>-1</v>
      </c>
      <c r="P21" s="10">
        <f t="shared" si="1"/>
        <v>0</v>
      </c>
      <c r="Q21" s="27"/>
    </row>
    <row r="22" spans="1:17" ht="19.8" customHeight="1" x14ac:dyDescent="0.3">
      <c r="A22" s="4">
        <v>17</v>
      </c>
      <c r="B22" s="24"/>
      <c r="C22" s="4" t="s">
        <v>61</v>
      </c>
      <c r="D22" s="4" t="s">
        <v>20</v>
      </c>
      <c r="E22" s="4" t="s">
        <v>38</v>
      </c>
      <c r="F22" s="5"/>
      <c r="G22" s="5"/>
      <c r="H22" s="6"/>
      <c r="I22" s="6"/>
      <c r="J22" s="4" t="s">
        <v>58</v>
      </c>
      <c r="K22" s="4" t="s">
        <v>24</v>
      </c>
      <c r="L22" s="9">
        <v>60</v>
      </c>
      <c r="M22" s="10">
        <v>20.440000000000001</v>
      </c>
      <c r="N22" s="11"/>
      <c r="O22" s="12">
        <f t="shared" si="0"/>
        <v>-1</v>
      </c>
      <c r="P22" s="10">
        <f t="shared" si="1"/>
        <v>0</v>
      </c>
      <c r="Q22" s="27"/>
    </row>
    <row r="23" spans="1:17" ht="19.8" customHeight="1" x14ac:dyDescent="0.3">
      <c r="A23" s="4">
        <v>18</v>
      </c>
      <c r="B23" s="24"/>
      <c r="C23" s="4" t="s">
        <v>62</v>
      </c>
      <c r="D23" s="4" t="s">
        <v>20</v>
      </c>
      <c r="E23" s="5"/>
      <c r="F23" s="5"/>
      <c r="G23" s="5"/>
      <c r="H23" s="6"/>
      <c r="I23" s="6"/>
      <c r="J23" s="4" t="s">
        <v>63</v>
      </c>
      <c r="K23" s="4" t="s">
        <v>24</v>
      </c>
      <c r="L23" s="9">
        <v>2667.6</v>
      </c>
      <c r="M23" s="10">
        <v>20.440000000000001</v>
      </c>
      <c r="N23" s="11"/>
      <c r="O23" s="12">
        <f t="shared" si="0"/>
        <v>-1</v>
      </c>
      <c r="P23" s="10">
        <f t="shared" si="1"/>
        <v>0</v>
      </c>
      <c r="Q23" s="27"/>
    </row>
    <row r="24" spans="1:17" ht="19.8" customHeight="1" x14ac:dyDescent="0.3">
      <c r="A24" s="4">
        <v>19</v>
      </c>
      <c r="B24" s="24"/>
      <c r="C24" s="4" t="s">
        <v>64</v>
      </c>
      <c r="D24" s="4" t="s">
        <v>20</v>
      </c>
      <c r="E24" s="5"/>
      <c r="F24" s="5"/>
      <c r="G24" s="5"/>
      <c r="H24" s="6"/>
      <c r="I24" s="6"/>
      <c r="J24" s="4" t="s">
        <v>65</v>
      </c>
      <c r="K24" s="4" t="s">
        <v>24</v>
      </c>
      <c r="L24" s="9">
        <v>1134</v>
      </c>
      <c r="M24" s="10">
        <v>20.440000000000001</v>
      </c>
      <c r="N24" s="11"/>
      <c r="O24" s="12">
        <f t="shared" si="0"/>
        <v>-1</v>
      </c>
      <c r="P24" s="10">
        <f t="shared" si="1"/>
        <v>0</v>
      </c>
      <c r="Q24" s="27"/>
    </row>
    <row r="25" spans="1:17" ht="19.8" customHeight="1" x14ac:dyDescent="0.3">
      <c r="A25" s="4">
        <v>20</v>
      </c>
      <c r="B25" s="24"/>
      <c r="C25" s="4" t="s">
        <v>66</v>
      </c>
      <c r="D25" s="4" t="s">
        <v>20</v>
      </c>
      <c r="E25" s="5"/>
      <c r="F25" s="5"/>
      <c r="G25" s="5"/>
      <c r="H25" s="6"/>
      <c r="I25" s="6"/>
      <c r="J25" s="4" t="s">
        <v>67</v>
      </c>
      <c r="K25" s="4" t="s">
        <v>24</v>
      </c>
      <c r="L25" s="9">
        <v>268.8</v>
      </c>
      <c r="M25" s="10">
        <v>20.440000000000001</v>
      </c>
      <c r="N25" s="11"/>
      <c r="O25" s="12">
        <f t="shared" si="0"/>
        <v>-1</v>
      </c>
      <c r="P25" s="10">
        <f t="shared" si="1"/>
        <v>0</v>
      </c>
      <c r="Q25" s="27"/>
    </row>
    <row r="26" spans="1:17" ht="19.8" customHeight="1" x14ac:dyDescent="0.3">
      <c r="A26" s="4">
        <v>21</v>
      </c>
      <c r="B26" s="24"/>
      <c r="C26" s="4" t="s">
        <v>68</v>
      </c>
      <c r="D26" s="4" t="s">
        <v>20</v>
      </c>
      <c r="E26" s="5"/>
      <c r="F26" s="5"/>
      <c r="G26" s="5"/>
      <c r="H26" s="6"/>
      <c r="I26" s="6"/>
      <c r="J26" s="4" t="s">
        <v>69</v>
      </c>
      <c r="K26" s="4" t="s">
        <v>24</v>
      </c>
      <c r="L26" s="9">
        <v>333.6</v>
      </c>
      <c r="M26" s="10">
        <v>20.440000000000001</v>
      </c>
      <c r="N26" s="11"/>
      <c r="O26" s="12">
        <f t="shared" si="0"/>
        <v>-1</v>
      </c>
      <c r="P26" s="10">
        <f t="shared" si="1"/>
        <v>0</v>
      </c>
      <c r="Q26" s="27"/>
    </row>
    <row r="27" spans="1:17" ht="19.8" customHeight="1" x14ac:dyDescent="0.3">
      <c r="A27" s="4">
        <v>22</v>
      </c>
      <c r="B27" s="26" t="s">
        <v>70</v>
      </c>
      <c r="C27" s="4" t="s">
        <v>71</v>
      </c>
      <c r="D27" s="4" t="s">
        <v>20</v>
      </c>
      <c r="E27" s="4" t="s">
        <v>21</v>
      </c>
      <c r="F27" s="4"/>
      <c r="G27" s="7"/>
      <c r="H27" s="6"/>
      <c r="I27" s="6"/>
      <c r="J27" s="4" t="s">
        <v>72</v>
      </c>
      <c r="K27" s="4" t="s">
        <v>24</v>
      </c>
      <c r="L27" s="9">
        <v>29205.599999999999</v>
      </c>
      <c r="M27" s="10">
        <v>20.440000000000001</v>
      </c>
      <c r="N27" s="11"/>
      <c r="O27" s="12">
        <f t="shared" si="0"/>
        <v>-1</v>
      </c>
      <c r="P27" s="10">
        <f t="shared" si="1"/>
        <v>0</v>
      </c>
      <c r="Q27" s="27"/>
    </row>
    <row r="28" spans="1:17" ht="19.8" customHeight="1" x14ac:dyDescent="0.3">
      <c r="A28" s="4">
        <v>23</v>
      </c>
      <c r="B28" s="24"/>
      <c r="C28" s="4" t="s">
        <v>73</v>
      </c>
      <c r="D28" s="4" t="s">
        <v>20</v>
      </c>
      <c r="E28" s="4" t="s">
        <v>48</v>
      </c>
      <c r="F28" s="4"/>
      <c r="G28" s="7"/>
      <c r="H28" s="6"/>
      <c r="I28" s="6"/>
      <c r="J28" s="4" t="s">
        <v>74</v>
      </c>
      <c r="K28" s="4" t="s">
        <v>24</v>
      </c>
      <c r="L28" s="9">
        <v>153.6</v>
      </c>
      <c r="M28" s="10">
        <v>20.440000000000001</v>
      </c>
      <c r="N28" s="11"/>
      <c r="O28" s="12">
        <f t="shared" si="0"/>
        <v>-1</v>
      </c>
      <c r="P28" s="10">
        <f t="shared" si="1"/>
        <v>0</v>
      </c>
      <c r="Q28" s="27"/>
    </row>
    <row r="29" spans="1:17" ht="19.8" customHeight="1" x14ac:dyDescent="0.3">
      <c r="A29" s="4">
        <v>24</v>
      </c>
      <c r="B29" s="24"/>
      <c r="C29" s="4" t="s">
        <v>75</v>
      </c>
      <c r="D29" s="4" t="s">
        <v>20</v>
      </c>
      <c r="E29" s="5"/>
      <c r="F29" s="5"/>
      <c r="G29" s="5"/>
      <c r="H29" s="6"/>
      <c r="I29" s="6"/>
      <c r="J29" s="4" t="s">
        <v>76</v>
      </c>
      <c r="K29" s="4" t="s">
        <v>24</v>
      </c>
      <c r="L29" s="9">
        <v>691</v>
      </c>
      <c r="M29" s="10">
        <v>20.440000000000001</v>
      </c>
      <c r="N29" s="11"/>
      <c r="O29" s="12">
        <f t="shared" si="0"/>
        <v>-1</v>
      </c>
      <c r="P29" s="10">
        <f t="shared" si="1"/>
        <v>0</v>
      </c>
      <c r="Q29" s="27"/>
    </row>
    <row r="30" spans="1:17" ht="19.8" customHeight="1" x14ac:dyDescent="0.3">
      <c r="A30" s="4">
        <v>25</v>
      </c>
      <c r="B30" s="24"/>
      <c r="C30" s="4" t="s">
        <v>77</v>
      </c>
      <c r="D30" s="4" t="s">
        <v>20</v>
      </c>
      <c r="E30" s="5"/>
      <c r="F30" s="5"/>
      <c r="G30" s="5"/>
      <c r="H30" s="6"/>
      <c r="I30" s="6"/>
      <c r="J30" s="4" t="s">
        <v>78</v>
      </c>
      <c r="K30" s="4" t="s">
        <v>24</v>
      </c>
      <c r="L30" s="9">
        <v>64.2</v>
      </c>
      <c r="M30" s="10">
        <v>20.440000000000001</v>
      </c>
      <c r="N30" s="11"/>
      <c r="O30" s="12">
        <f t="shared" si="0"/>
        <v>-1</v>
      </c>
      <c r="P30" s="10">
        <f t="shared" si="1"/>
        <v>0</v>
      </c>
      <c r="Q30" s="27"/>
    </row>
    <row r="31" spans="1:17" ht="19.8" customHeight="1" x14ac:dyDescent="0.3">
      <c r="A31" s="4">
        <v>26</v>
      </c>
      <c r="B31" s="25"/>
      <c r="C31" s="4" t="s">
        <v>79</v>
      </c>
      <c r="D31" s="4" t="s">
        <v>20</v>
      </c>
      <c r="E31" s="5"/>
      <c r="F31" s="5"/>
      <c r="G31" s="5"/>
      <c r="H31" s="6"/>
      <c r="I31" s="6"/>
      <c r="J31" s="4" t="s">
        <v>80</v>
      </c>
      <c r="K31" s="4" t="s">
        <v>24</v>
      </c>
      <c r="L31" s="9">
        <v>88</v>
      </c>
      <c r="M31" s="10">
        <v>20.440000000000001</v>
      </c>
      <c r="N31" s="11"/>
      <c r="O31" s="12">
        <f t="shared" si="0"/>
        <v>-1</v>
      </c>
      <c r="P31" s="10">
        <f t="shared" si="1"/>
        <v>0</v>
      </c>
      <c r="Q31" s="27"/>
    </row>
    <row r="32" spans="1:17" ht="19.8" customHeight="1" x14ac:dyDescent="0.3">
      <c r="A32" s="4">
        <v>27</v>
      </c>
      <c r="B32" s="26" t="s">
        <v>81</v>
      </c>
      <c r="C32" s="4" t="s">
        <v>82</v>
      </c>
      <c r="D32" s="4" t="s">
        <v>20</v>
      </c>
      <c r="E32" s="4" t="s">
        <v>83</v>
      </c>
      <c r="F32" s="4"/>
      <c r="G32" s="7"/>
      <c r="H32" s="6"/>
      <c r="I32" s="6"/>
      <c r="J32" s="4" t="s">
        <v>84</v>
      </c>
      <c r="K32" s="4" t="s">
        <v>24</v>
      </c>
      <c r="L32" s="9">
        <v>3362</v>
      </c>
      <c r="M32" s="10">
        <v>20.440000000000001</v>
      </c>
      <c r="N32" s="11"/>
      <c r="O32" s="12">
        <f t="shared" si="0"/>
        <v>-1</v>
      </c>
      <c r="P32" s="10">
        <f t="shared" si="1"/>
        <v>0</v>
      </c>
      <c r="Q32" s="27"/>
    </row>
    <row r="33" spans="1:17" ht="19.8" customHeight="1" x14ac:dyDescent="0.3">
      <c r="A33" s="4">
        <v>28</v>
      </c>
      <c r="B33" s="24"/>
      <c r="C33" s="4" t="s">
        <v>85</v>
      </c>
      <c r="D33" s="4" t="s">
        <v>20</v>
      </c>
      <c r="E33" s="4" t="s">
        <v>83</v>
      </c>
      <c r="F33" s="4"/>
      <c r="G33" s="7"/>
      <c r="H33" s="6"/>
      <c r="I33" s="6"/>
      <c r="J33" s="4" t="s">
        <v>86</v>
      </c>
      <c r="K33" s="4" t="s">
        <v>24</v>
      </c>
      <c r="L33" s="9">
        <v>1126</v>
      </c>
      <c r="M33" s="10">
        <v>20.440000000000001</v>
      </c>
      <c r="N33" s="11"/>
      <c r="O33" s="12">
        <f t="shared" si="0"/>
        <v>-1</v>
      </c>
      <c r="P33" s="10">
        <f t="shared" si="1"/>
        <v>0</v>
      </c>
      <c r="Q33" s="27"/>
    </row>
    <row r="34" spans="1:17" ht="19.8" customHeight="1" x14ac:dyDescent="0.3">
      <c r="A34" s="4">
        <v>29</v>
      </c>
      <c r="B34" s="25"/>
      <c r="C34" s="4" t="s">
        <v>87</v>
      </c>
      <c r="D34" s="4" t="s">
        <v>20</v>
      </c>
      <c r="E34" s="4" t="s">
        <v>38</v>
      </c>
      <c r="F34" s="4"/>
      <c r="G34" s="7"/>
      <c r="H34" s="6"/>
      <c r="I34" s="6"/>
      <c r="J34" s="4" t="s">
        <v>88</v>
      </c>
      <c r="K34" s="4" t="s">
        <v>24</v>
      </c>
      <c r="L34" s="9">
        <v>2.5</v>
      </c>
      <c r="M34" s="10">
        <v>20.440000000000001</v>
      </c>
      <c r="N34" s="11"/>
      <c r="O34" s="12">
        <f t="shared" si="0"/>
        <v>-1</v>
      </c>
      <c r="P34" s="10">
        <f t="shared" si="1"/>
        <v>0</v>
      </c>
      <c r="Q34" s="27"/>
    </row>
    <row r="35" spans="1:17" ht="25.8" customHeight="1" x14ac:dyDescent="0.3">
      <c r="A35" s="4">
        <v>30</v>
      </c>
      <c r="B35" s="4" t="s">
        <v>89</v>
      </c>
      <c r="C35" s="4" t="s">
        <v>89</v>
      </c>
      <c r="D35" s="4" t="s">
        <v>20</v>
      </c>
      <c r="E35" s="4" t="s">
        <v>36</v>
      </c>
      <c r="F35" s="4"/>
      <c r="G35" s="7"/>
      <c r="H35" s="6"/>
      <c r="I35" s="6"/>
      <c r="J35" s="4" t="s">
        <v>90</v>
      </c>
      <c r="K35" s="4" t="s">
        <v>24</v>
      </c>
      <c r="L35" s="9">
        <v>2.5</v>
      </c>
      <c r="M35" s="10">
        <v>20.440000000000001</v>
      </c>
      <c r="N35" s="11"/>
      <c r="O35" s="12">
        <f t="shared" si="0"/>
        <v>-1</v>
      </c>
      <c r="P35" s="10">
        <f t="shared" si="1"/>
        <v>0</v>
      </c>
      <c r="Q35" s="28"/>
    </row>
    <row r="36" spans="1:17" ht="19.8" customHeight="1" x14ac:dyDescent="0.3">
      <c r="A36" s="4">
        <v>31</v>
      </c>
      <c r="B36" s="26" t="s">
        <v>91</v>
      </c>
      <c r="C36" s="4" t="s">
        <v>92</v>
      </c>
      <c r="D36" s="4" t="s">
        <v>20</v>
      </c>
      <c r="E36" s="5"/>
      <c r="F36" s="5"/>
      <c r="G36" s="5"/>
      <c r="H36" s="6"/>
      <c r="I36" s="6"/>
      <c r="J36" s="4" t="s">
        <v>93</v>
      </c>
      <c r="K36" s="4" t="s">
        <v>24</v>
      </c>
      <c r="L36" s="9">
        <v>155469</v>
      </c>
      <c r="M36" s="10">
        <v>6.05</v>
      </c>
      <c r="N36" s="11"/>
      <c r="O36" s="12">
        <f t="shared" si="0"/>
        <v>-1</v>
      </c>
      <c r="P36" s="10">
        <f t="shared" si="1"/>
        <v>0</v>
      </c>
      <c r="Q36" s="29" t="s">
        <v>94</v>
      </c>
    </row>
    <row r="37" spans="1:17" ht="43.8" customHeight="1" x14ac:dyDescent="0.3">
      <c r="A37" s="4">
        <v>32</v>
      </c>
      <c r="B37" s="24"/>
      <c r="C37" s="4" t="s">
        <v>95</v>
      </c>
      <c r="D37" s="4" t="s">
        <v>20</v>
      </c>
      <c r="E37" s="5"/>
      <c r="F37" s="5"/>
      <c r="G37" s="5"/>
      <c r="H37" s="6"/>
      <c r="I37" s="6"/>
      <c r="J37" s="4" t="s">
        <v>96</v>
      </c>
      <c r="K37" s="4" t="s">
        <v>24</v>
      </c>
      <c r="L37" s="9">
        <v>5000</v>
      </c>
      <c r="M37" s="10">
        <v>6.05</v>
      </c>
      <c r="N37" s="11"/>
      <c r="O37" s="12">
        <f t="shared" si="0"/>
        <v>-1</v>
      </c>
      <c r="P37" s="10">
        <f t="shared" si="1"/>
        <v>0</v>
      </c>
      <c r="Q37" s="27"/>
    </row>
    <row r="38" spans="1:17" ht="19.8" customHeight="1" x14ac:dyDescent="0.3">
      <c r="A38" s="4">
        <v>33</v>
      </c>
      <c r="B38" s="24"/>
      <c r="C38" s="4" t="s">
        <v>97</v>
      </c>
      <c r="D38" s="4" t="s">
        <v>20</v>
      </c>
      <c r="E38" s="5"/>
      <c r="F38" s="5"/>
      <c r="G38" s="5"/>
      <c r="H38" s="6"/>
      <c r="I38" s="6"/>
      <c r="J38" s="4" t="s">
        <v>98</v>
      </c>
      <c r="K38" s="4" t="s">
        <v>24</v>
      </c>
      <c r="L38" s="9">
        <v>13000</v>
      </c>
      <c r="M38" s="10">
        <v>6.05</v>
      </c>
      <c r="N38" s="11"/>
      <c r="O38" s="12">
        <f t="shared" si="0"/>
        <v>-1</v>
      </c>
      <c r="P38" s="10">
        <f t="shared" si="1"/>
        <v>0</v>
      </c>
      <c r="Q38" s="27"/>
    </row>
    <row r="39" spans="1:17" ht="19.8" customHeight="1" x14ac:dyDescent="0.3">
      <c r="A39" s="4">
        <v>34</v>
      </c>
      <c r="B39" s="24"/>
      <c r="C39" s="4" t="s">
        <v>99</v>
      </c>
      <c r="D39" s="4" t="s">
        <v>20</v>
      </c>
      <c r="E39" s="5"/>
      <c r="F39" s="5"/>
      <c r="G39" s="5"/>
      <c r="H39" s="6"/>
      <c r="I39" s="6"/>
      <c r="J39" s="4" t="s">
        <v>100</v>
      </c>
      <c r="K39" s="4" t="s">
        <v>24</v>
      </c>
      <c r="L39" s="9">
        <v>4600</v>
      </c>
      <c r="M39" s="10">
        <v>6.05</v>
      </c>
      <c r="N39" s="11"/>
      <c r="O39" s="12">
        <f t="shared" si="0"/>
        <v>-1</v>
      </c>
      <c r="P39" s="10">
        <f t="shared" si="1"/>
        <v>0</v>
      </c>
      <c r="Q39" s="27"/>
    </row>
    <row r="40" spans="1:17" ht="19.8" customHeight="1" x14ac:dyDescent="0.3">
      <c r="A40" s="4">
        <v>35</v>
      </c>
      <c r="B40" s="24"/>
      <c r="C40" s="4" t="s">
        <v>101</v>
      </c>
      <c r="D40" s="4" t="s">
        <v>20</v>
      </c>
      <c r="E40" s="5"/>
      <c r="F40" s="5"/>
      <c r="G40" s="5"/>
      <c r="H40" s="6"/>
      <c r="I40" s="6"/>
      <c r="J40" s="4" t="s">
        <v>98</v>
      </c>
      <c r="K40" s="4" t="s">
        <v>24</v>
      </c>
      <c r="L40" s="9">
        <v>29266</v>
      </c>
      <c r="M40" s="10">
        <v>6.05</v>
      </c>
      <c r="N40" s="11"/>
      <c r="O40" s="12">
        <f t="shared" si="0"/>
        <v>-1</v>
      </c>
      <c r="P40" s="10">
        <f t="shared" si="1"/>
        <v>0</v>
      </c>
      <c r="Q40" s="27"/>
    </row>
    <row r="41" spans="1:17" ht="19.8" customHeight="1" x14ac:dyDescent="0.3">
      <c r="A41" s="4">
        <v>36</v>
      </c>
      <c r="B41" s="24"/>
      <c r="C41" s="4" t="s">
        <v>102</v>
      </c>
      <c r="D41" s="4" t="s">
        <v>20</v>
      </c>
      <c r="E41" s="5"/>
      <c r="F41" s="5"/>
      <c r="G41" s="5"/>
      <c r="H41" s="6"/>
      <c r="I41" s="6"/>
      <c r="J41" s="4" t="s">
        <v>103</v>
      </c>
      <c r="K41" s="4" t="s">
        <v>24</v>
      </c>
      <c r="L41" s="9">
        <v>4500</v>
      </c>
      <c r="M41" s="10">
        <v>6.05</v>
      </c>
      <c r="N41" s="11"/>
      <c r="O41" s="12">
        <f t="shared" si="0"/>
        <v>-1</v>
      </c>
      <c r="P41" s="10">
        <f t="shared" si="1"/>
        <v>0</v>
      </c>
      <c r="Q41" s="27"/>
    </row>
    <row r="42" spans="1:17" ht="19.8" customHeight="1" x14ac:dyDescent="0.3">
      <c r="A42" s="4">
        <v>37</v>
      </c>
      <c r="B42" s="24"/>
      <c r="C42" s="4" t="s">
        <v>104</v>
      </c>
      <c r="D42" s="4" t="s">
        <v>20</v>
      </c>
      <c r="E42" s="5"/>
      <c r="F42" s="5"/>
      <c r="G42" s="5"/>
      <c r="H42" s="6"/>
      <c r="I42" s="6"/>
      <c r="J42" s="4" t="s">
        <v>105</v>
      </c>
      <c r="K42" s="4" t="s">
        <v>24</v>
      </c>
      <c r="L42" s="9">
        <v>99.6</v>
      </c>
      <c r="M42" s="10">
        <v>6.05</v>
      </c>
      <c r="N42" s="11"/>
      <c r="O42" s="12">
        <f t="shared" si="0"/>
        <v>-1</v>
      </c>
      <c r="P42" s="10">
        <f t="shared" si="1"/>
        <v>0</v>
      </c>
      <c r="Q42" s="27"/>
    </row>
    <row r="43" spans="1:17" ht="19.8" customHeight="1" x14ac:dyDescent="0.3">
      <c r="A43" s="4">
        <v>38</v>
      </c>
      <c r="B43" s="24"/>
      <c r="C43" s="4" t="s">
        <v>106</v>
      </c>
      <c r="D43" s="4" t="s">
        <v>20</v>
      </c>
      <c r="E43" s="5"/>
      <c r="F43" s="5"/>
      <c r="G43" s="5"/>
      <c r="H43" s="6"/>
      <c r="I43" s="6"/>
      <c r="J43" s="4" t="s">
        <v>107</v>
      </c>
      <c r="K43" s="4" t="s">
        <v>24</v>
      </c>
      <c r="L43" s="9">
        <v>2.5</v>
      </c>
      <c r="M43" s="10">
        <v>6.05</v>
      </c>
      <c r="N43" s="11"/>
      <c r="O43" s="12">
        <f t="shared" si="0"/>
        <v>-1</v>
      </c>
      <c r="P43" s="10">
        <f t="shared" si="1"/>
        <v>0</v>
      </c>
      <c r="Q43" s="27"/>
    </row>
    <row r="44" spans="1:17" ht="19.8" customHeight="1" x14ac:dyDescent="0.3">
      <c r="A44" s="4">
        <v>39</v>
      </c>
      <c r="B44" s="25"/>
      <c r="C44" s="4" t="s">
        <v>108</v>
      </c>
      <c r="D44" s="4" t="s">
        <v>20</v>
      </c>
      <c r="E44" s="5"/>
      <c r="F44" s="5"/>
      <c r="G44" s="5"/>
      <c r="H44" s="6"/>
      <c r="I44" s="6"/>
      <c r="J44" s="4" t="s">
        <v>100</v>
      </c>
      <c r="K44" s="4" t="s">
        <v>24</v>
      </c>
      <c r="L44" s="9">
        <v>6</v>
      </c>
      <c r="M44" s="10">
        <v>6.05</v>
      </c>
      <c r="N44" s="11"/>
      <c r="O44" s="12">
        <f t="shared" si="0"/>
        <v>-1</v>
      </c>
      <c r="P44" s="10">
        <f t="shared" si="1"/>
        <v>0</v>
      </c>
      <c r="Q44" s="28"/>
    </row>
    <row r="45" spans="1:17" ht="68.400000000000006" customHeight="1" x14ac:dyDescent="0.3">
      <c r="A45" s="4">
        <v>40</v>
      </c>
      <c r="B45" s="8" t="s">
        <v>109</v>
      </c>
      <c r="C45" s="22" t="s">
        <v>113</v>
      </c>
      <c r="D45" s="22"/>
      <c r="E45" s="22"/>
      <c r="F45" s="22"/>
      <c r="G45" s="22"/>
      <c r="H45" s="22"/>
      <c r="I45" s="22"/>
      <c r="J45" s="22"/>
      <c r="K45" s="22"/>
      <c r="L45" s="13">
        <v>200000</v>
      </c>
      <c r="M45" s="8">
        <v>10</v>
      </c>
      <c r="N45" s="14"/>
      <c r="O45" s="12">
        <f t="shared" si="0"/>
        <v>-1</v>
      </c>
      <c r="P45" s="10">
        <f t="shared" si="1"/>
        <v>0</v>
      </c>
      <c r="Q45" s="15" t="s">
        <v>110</v>
      </c>
    </row>
    <row r="46" spans="1:17" ht="68.400000000000006" customHeight="1" x14ac:dyDescent="0.3">
      <c r="A46" s="20" t="s">
        <v>115</v>
      </c>
      <c r="B46" s="30"/>
      <c r="C46" s="21"/>
      <c r="D46" s="7"/>
      <c r="E46" s="7"/>
      <c r="F46" s="7"/>
      <c r="G46" s="7"/>
      <c r="H46" s="7"/>
      <c r="I46" s="7"/>
      <c r="J46" s="7"/>
      <c r="K46" s="7"/>
      <c r="L46" s="13"/>
      <c r="M46" s="8"/>
      <c r="N46" s="8"/>
      <c r="O46" s="12"/>
      <c r="P46" s="10">
        <f>SUM(P6:P45)</f>
        <v>0</v>
      </c>
      <c r="Q46" s="16" t="s">
        <v>114</v>
      </c>
    </row>
    <row r="47" spans="1:17" ht="39" customHeight="1" x14ac:dyDescent="0.3">
      <c r="A47" s="23" t="s">
        <v>111</v>
      </c>
      <c r="B47" s="23"/>
      <c r="C47" s="23"/>
      <c r="D47" s="23"/>
      <c r="E47" s="23"/>
      <c r="F47" s="23"/>
      <c r="G47" s="23"/>
      <c r="H47" s="23"/>
      <c r="I47" s="23"/>
      <c r="J47" s="23"/>
      <c r="K47" s="23"/>
      <c r="L47" s="23"/>
      <c r="M47" s="23"/>
      <c r="N47" s="23"/>
      <c r="O47" s="23"/>
      <c r="P47" s="23"/>
      <c r="Q47" s="23"/>
    </row>
  </sheetData>
  <mergeCells count="15">
    <mergeCell ref="A1:Q1"/>
    <mergeCell ref="A2:Q2"/>
    <mergeCell ref="F5:G5"/>
    <mergeCell ref="C45:K45"/>
    <mergeCell ref="A47:Q47"/>
    <mergeCell ref="B6:B15"/>
    <mergeCell ref="B16:B26"/>
    <mergeCell ref="B27:B31"/>
    <mergeCell ref="B32:B34"/>
    <mergeCell ref="B36:B44"/>
    <mergeCell ref="Q6:Q35"/>
    <mergeCell ref="Q36:Q44"/>
    <mergeCell ref="A46:C46"/>
    <mergeCell ref="A3:Q3"/>
    <mergeCell ref="A4:Q4"/>
  </mergeCells>
  <phoneticPr fontId="6" type="noConversion"/>
  <pageMargins left="0.23622047244094499" right="0.23622047244094499" top="0.196850393700787" bottom="0.196850393700787" header="7.8740157480315001E-2" footer="7.8740157480315001E-2"/>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huangxzh</cp:lastModifiedBy>
  <cp:lastPrinted>2024-03-06T00:35:00Z</cp:lastPrinted>
  <dcterms:created xsi:type="dcterms:W3CDTF">2024-01-04T04:58:00Z</dcterms:created>
  <dcterms:modified xsi:type="dcterms:W3CDTF">2024-03-11T07:38:56Z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B0F7DAB461BB40E1AA182EE5F543A46E_13</vt:lpwstr>
  </property>
  <property fmtid="{D5CDD505-2E9C-101B-9397-08002B2CF9AE}" pid="4" name="KSOProductBuildVer">
    <vt:lpwstr>2052-12.1.0.16399</vt:lpwstr>
  </property>
</Properties>
</file>