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N4" i="1" s="1"/>
  <c r="L9" i="1"/>
  <c r="N9" i="1" s="1"/>
  <c r="L10" i="1"/>
  <c r="N10" i="1" s="1"/>
  <c r="L8" i="1"/>
  <c r="L5" i="1"/>
  <c r="N5" i="1" s="1"/>
  <c r="L7" i="1"/>
  <c r="N7" i="1" s="1"/>
  <c r="L17" i="1"/>
  <c r="N17" i="1" s="1"/>
  <c r="L18" i="1"/>
  <c r="N18" i="1" s="1"/>
  <c r="N6" i="1"/>
  <c r="N8" i="1"/>
  <c r="N11" i="1"/>
  <c r="N12" i="1"/>
  <c r="N13" i="1"/>
  <c r="N14" i="1"/>
  <c r="N15" i="1"/>
  <c r="N16" i="1"/>
  <c r="N19" i="1"/>
  <c r="N20" i="1" l="1"/>
</calcChain>
</file>

<file path=xl/sharedStrings.xml><?xml version="1.0" encoding="utf-8"?>
<sst xmlns="http://schemas.openxmlformats.org/spreadsheetml/2006/main" count="118" uniqueCount="73">
  <si>
    <t>序号</t>
  </si>
  <si>
    <t>商品品种</t>
  </si>
  <si>
    <t>储存</t>
  </si>
  <si>
    <t>单位</t>
  </si>
  <si>
    <t>规格</t>
  </si>
  <si>
    <t>拟采购</t>
  </si>
  <si>
    <t>数量</t>
  </si>
  <si>
    <t>产品要求</t>
  </si>
  <si>
    <t>低温</t>
  </si>
  <si>
    <t>盒</t>
  </si>
  <si>
    <r>
      <t>≥</t>
    </r>
    <r>
      <rPr>
        <sz val="8"/>
        <color theme="1"/>
        <rFont val="Courier New"/>
        <family val="3"/>
      </rPr>
      <t>236ml</t>
    </r>
  </si>
  <si>
    <t>巴氏杀菌鲜牛奶，每100ml含蛋白质≥3克、钙≥110毫克。</t>
  </si>
  <si>
    <t>巴氏杀菌鲜牛奶，每100ml含蛋白质≥3.3克、钙≥110毫克；菌落总数≤2万，体细胞≤20万个/ mL 。</t>
  </si>
  <si>
    <r>
      <t>≥</t>
    </r>
    <r>
      <rPr>
        <sz val="8"/>
        <color theme="1"/>
        <rFont val="Courier New"/>
        <family val="3"/>
      </rPr>
      <t>946ml</t>
    </r>
  </si>
  <si>
    <t>娟姗鲜牛奶</t>
  </si>
  <si>
    <r>
      <t>≥</t>
    </r>
    <r>
      <rPr>
        <sz val="8"/>
        <color theme="1"/>
        <rFont val="Courier New"/>
        <family val="3"/>
      </rPr>
      <t>230ml</t>
    </r>
  </si>
  <si>
    <t>巴氏杀菌鲜牛奶，乳牛为娟姗牛，每100ml含蛋白质≥3.8克、钙≥120毫克；菌落总数≤2万，体细胞≤20万个/ mL 。</t>
  </si>
  <si>
    <t>常温</t>
  </si>
  <si>
    <r>
      <t>≥</t>
    </r>
    <r>
      <rPr>
        <sz val="8"/>
        <color theme="1"/>
        <rFont val="Courier New"/>
        <family val="3"/>
      </rPr>
      <t>250ml</t>
    </r>
  </si>
  <si>
    <r>
      <t>≥</t>
    </r>
    <r>
      <rPr>
        <sz val="8"/>
        <color theme="1"/>
        <rFont val="Courier New"/>
        <family val="3"/>
      </rPr>
      <t>200ml</t>
    </r>
  </si>
  <si>
    <t>超高温灭菌，每100ml含蛋白质3.2克及以上、钙110毫克及以上。</t>
  </si>
  <si>
    <t>超高温灭菌，每100ml含蛋白质3.3克及以上、钙110毫克及以上，菌落总数≤2万，体细胞≤20万个/ mL。</t>
  </si>
  <si>
    <r>
      <t>≥</t>
    </r>
    <r>
      <rPr>
        <sz val="8"/>
        <color theme="1"/>
        <rFont val="Courier New"/>
        <family val="3"/>
      </rPr>
      <t>100ml</t>
    </r>
  </si>
  <si>
    <t>活性乳酸菌，促进肠道消化，能在肠内增殖，能抵抗胃液胆汁以存活状态到达肠内，有效改善便秘及腹泻，调节免疫力，促进生长和骨骼钙化，促进牙齿健全。 每100ml含活菌数≥100亿个、能量≤ 180 千焦、碳水化合物 ≤9 克、糖≤5克。</t>
  </si>
  <si>
    <t>总计</t>
  </si>
  <si>
    <t>鲜奶类、纯牛奶类</t>
    <phoneticPr fontId="3" type="noConversion"/>
  </si>
  <si>
    <t>乳酸菌饮品类</t>
    <phoneticPr fontId="3" type="noConversion"/>
  </si>
  <si>
    <t>原合同</t>
    <phoneticPr fontId="3" type="noConversion"/>
  </si>
  <si>
    <t>新增</t>
    <phoneticPr fontId="3" type="noConversion"/>
  </si>
  <si>
    <t>瓶</t>
    <phoneticPr fontId="3" type="noConversion"/>
  </si>
  <si>
    <r>
      <t>瓶</t>
    </r>
    <r>
      <rPr>
        <sz val="8"/>
        <color theme="1"/>
        <rFont val="Courier New"/>
        <family val="3"/>
      </rPr>
      <t/>
    </r>
    <phoneticPr fontId="3" type="noConversion"/>
  </si>
  <si>
    <t>≥210ml</t>
    <phoneticPr fontId="3" type="noConversion"/>
  </si>
  <si>
    <t>巴氏杀菌鲜牛奶，每100ml含蛋白质≥3克、钙≥110毫克。</t>
    <phoneticPr fontId="3" type="noConversion"/>
  </si>
  <si>
    <t>低温</t>
    <phoneticPr fontId="3" type="noConversion"/>
  </si>
  <si>
    <t>屋顶盒鲜牛奶4</t>
    <phoneticPr fontId="3" type="noConversion"/>
  </si>
  <si>
    <t>常温</t>
    <phoneticPr fontId="3" type="noConversion"/>
  </si>
  <si>
    <t>盒装纯牛奶3（低脂）</t>
    <phoneticPr fontId="3" type="noConversion"/>
  </si>
  <si>
    <t>≥250ml</t>
    <phoneticPr fontId="3" type="noConversion"/>
  </si>
  <si>
    <t>黑枸杞红枣牛奶饮品</t>
    <phoneticPr fontId="3" type="noConversion"/>
  </si>
  <si>
    <t>≥200ml</t>
    <phoneticPr fontId="3" type="noConversion"/>
  </si>
  <si>
    <t>银耳木瓜牛奶饮品</t>
    <phoneticPr fontId="3" type="noConversion"/>
  </si>
  <si>
    <t>苦荞青稞牛奶饮品</t>
    <phoneticPr fontId="3" type="noConversion"/>
  </si>
  <si>
    <t>乳酸菌饮品3（低糖）</t>
    <phoneticPr fontId="3" type="noConversion"/>
  </si>
  <si>
    <t>活性乳酸菌，促进肠道消化，能在肠内增殖，能抵抗胃液胆汁以存活状态到达肠内，有效改善便秘及腹泻，调节免疫力，促进生长和骨骼钙化，促进牙齿健全。 每100ml含活菌数≥500亿个、能量≤ 180 千焦、碳水化合物 ≤7 克、糖≤4.5克。</t>
    <phoneticPr fontId="3" type="noConversion"/>
  </si>
  <si>
    <t>配制型含乳饮料，每100ml能量≥251千焦、蛋白质≥2克、脂肪≥2.2克、碳水化合物≥8克</t>
    <phoneticPr fontId="3" type="noConversion"/>
  </si>
  <si>
    <t>配制型含乳饮料，每100ml能量≥285千焦、蛋白质≥2.7g克、脂肪≥2.2克、碳水化合物≥9.3克</t>
    <phoneticPr fontId="3" type="noConversion"/>
  </si>
  <si>
    <t>配制型含乳饮料，每100ml能量≥279千焦、蛋白质≥2克、脂肪≥2.3克、碳水化合物≥9.4克,每100ml产品添加2.7g浓缩红枣汁、1g黑枸杞汁</t>
    <phoneticPr fontId="3" type="noConversion"/>
  </si>
  <si>
    <t>巴氏杀菌鲜牛奶，每100ml含蛋白质≥3.2克、钙≥110毫克，A2β-酪蛋白≥9.2g/L</t>
    <phoneticPr fontId="3" type="noConversion"/>
  </si>
  <si>
    <t xml:space="preserve">巴氏杀菌鲜牛奶，每100ml含蛋白质≥3.3克、钙≥110毫克。活性免疫球蛋白≥180mg/L、活性乳铁蛋白≥30mg/L </t>
    <phoneticPr fontId="3" type="noConversion"/>
  </si>
  <si>
    <t>分类</t>
    <phoneticPr fontId="3" type="noConversion"/>
  </si>
  <si>
    <t>膳食物资（乳制品类）采购项目市场调研报价表</t>
    <phoneticPr fontId="3" type="noConversion"/>
  </si>
  <si>
    <t>品牌</t>
    <phoneticPr fontId="3" type="noConversion"/>
  </si>
  <si>
    <t>商品名称</t>
    <phoneticPr fontId="3" type="noConversion"/>
  </si>
  <si>
    <t>含活性乳酸菌，促进肠道消化，能在肠内增殖，能抵抗胃液胆汁以存活状态到达肠内，有效改善便秘及腹泻，调节免疫力，促进生长和骨骼钙化，促进牙齿健全 ；每100ml含活菌数≥100亿个。</t>
    <phoneticPr fontId="3" type="noConversion"/>
  </si>
  <si>
    <t>超高温灭菌，乳牛为A2型奶牛，每100ml含蛋白质  克及以上、钙   毫克及以上。</t>
    <phoneticPr fontId="3" type="noConversion"/>
  </si>
  <si>
    <t>超高温灭菌</t>
    <phoneticPr fontId="3" type="noConversion"/>
  </si>
  <si>
    <t>序号</t>
    <phoneticPr fontId="3" type="noConversion"/>
  </si>
  <si>
    <t>公司名称（盖公章）：                                                                           联系人：                                                        联系电话：</t>
    <phoneticPr fontId="3" type="noConversion"/>
  </si>
  <si>
    <r>
      <t>屋顶盒鲜牛奶</t>
    </r>
    <r>
      <rPr>
        <sz val="10"/>
        <color theme="1"/>
        <rFont val="Courier New"/>
        <family val="3"/>
      </rPr>
      <t>1</t>
    </r>
  </si>
  <si>
    <r>
      <t>屋顶盒鲜牛奶</t>
    </r>
    <r>
      <rPr>
        <sz val="10"/>
        <color theme="1"/>
        <rFont val="Courier New"/>
        <family val="3"/>
      </rPr>
      <t>2</t>
    </r>
  </si>
  <si>
    <r>
      <t>屋顶盒鲜牛奶</t>
    </r>
    <r>
      <rPr>
        <sz val="10"/>
        <color theme="1"/>
        <rFont val="Courier New"/>
        <family val="3"/>
      </rPr>
      <t>3</t>
    </r>
  </si>
  <si>
    <r>
      <t>瓶</t>
    </r>
    <r>
      <rPr>
        <sz val="10"/>
        <color theme="1"/>
        <rFont val="Courier New"/>
        <family val="3"/>
      </rPr>
      <t>/</t>
    </r>
    <r>
      <rPr>
        <sz val="10"/>
        <color theme="1"/>
        <rFont val="宋体"/>
        <family val="3"/>
        <charset val="134"/>
      </rPr>
      <t>盒</t>
    </r>
  </si>
  <si>
    <r>
      <t>A2</t>
    </r>
    <r>
      <rPr>
        <sz val="10"/>
        <color theme="1"/>
        <rFont val="宋体"/>
        <family val="3"/>
        <charset val="134"/>
      </rPr>
      <t>β</t>
    </r>
    <r>
      <rPr>
        <sz val="10"/>
        <color theme="1"/>
        <rFont val="Courier New"/>
        <family val="3"/>
      </rPr>
      <t>-</t>
    </r>
    <r>
      <rPr>
        <sz val="10"/>
        <color theme="1"/>
        <rFont val="宋体"/>
        <family val="3"/>
        <charset val="134"/>
      </rPr>
      <t>酪蛋白纯牛奶</t>
    </r>
  </si>
  <si>
    <r>
      <t>盒装纯牛奶</t>
    </r>
    <r>
      <rPr>
        <sz val="10"/>
        <color theme="1"/>
        <rFont val="Courier New"/>
        <family val="3"/>
      </rPr>
      <t>1</t>
    </r>
  </si>
  <si>
    <r>
      <t>盒装纯牛奶</t>
    </r>
    <r>
      <rPr>
        <sz val="10"/>
        <color theme="1"/>
        <rFont val="Courier New"/>
        <family val="3"/>
      </rPr>
      <t>2</t>
    </r>
  </si>
  <si>
    <r>
      <t>A2</t>
    </r>
    <r>
      <rPr>
        <sz val="10"/>
        <color theme="1"/>
        <rFont val="宋体"/>
        <family val="3"/>
        <charset val="134"/>
      </rPr>
      <t>β</t>
    </r>
    <r>
      <rPr>
        <sz val="10"/>
        <color theme="1"/>
        <rFont val="Courier New"/>
        <family val="3"/>
      </rPr>
      <t>-</t>
    </r>
    <r>
      <rPr>
        <sz val="10"/>
        <color theme="1"/>
        <rFont val="宋体"/>
        <family val="3"/>
        <charset val="134"/>
      </rPr>
      <t>酪蛋白鲜牛奶</t>
    </r>
    <phoneticPr fontId="3" type="noConversion"/>
  </si>
  <si>
    <r>
      <t>乳酸菌饮品</t>
    </r>
    <r>
      <rPr>
        <sz val="10"/>
        <color theme="1"/>
        <rFont val="Courier New"/>
        <family val="3"/>
      </rPr>
      <t>1</t>
    </r>
  </si>
  <si>
    <r>
      <t>乳酸菌饮品</t>
    </r>
    <r>
      <rPr>
        <sz val="10"/>
        <color theme="1"/>
        <rFont val="Courier New"/>
        <family val="3"/>
      </rPr>
      <t>2</t>
    </r>
    <r>
      <rPr>
        <sz val="10"/>
        <color theme="1"/>
        <rFont val="宋体"/>
        <family val="3"/>
        <charset val="134"/>
      </rPr>
      <t>（低糖）</t>
    </r>
  </si>
  <si>
    <t>单价
（元）</t>
    <phoneticPr fontId="3" type="noConversion"/>
  </si>
  <si>
    <t>小计 
（元）</t>
    <phoneticPr fontId="3" type="noConversion"/>
  </si>
  <si>
    <t>备注：
1、预算350万元/年，三种类别报价总计≤350万元。
2、可全部报价或按类别产品报价（即只报鲜奶和纯奶类、牛奶饮品类、乳酸菌饮品类三种类别中的一种或二种类别）。
3、拟采购数量仅供投标报价使用，实际供货数量以采购人每次提供的订单为准。</t>
    <phoneticPr fontId="3" type="noConversion"/>
  </si>
  <si>
    <t>牛奶饮品类</t>
    <phoneticPr fontId="3" type="noConversion"/>
  </si>
  <si>
    <t>图片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</si>
</sst>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;[Red]0.000"/>
    <numFmt numFmtId="177" formatCode="0;[Red]0"/>
  </numFmts>
  <fonts count="10" x14ac:knownFonts="1">
    <font>
      <sz val="11"/>
      <color theme="1"/>
      <name val="等线"/>
      <family val="2"/>
      <scheme val="minor"/>
    </font>
    <font>
      <sz val="8"/>
      <color theme="1"/>
      <name val="宋体"/>
      <family val="3"/>
      <charset val="134"/>
    </font>
    <font>
      <sz val="8"/>
      <color theme="1"/>
      <name val="Courier New"/>
      <family val="3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theme="1"/>
      <name val="Courier New"/>
      <family val="3"/>
    </font>
    <font>
      <sz val="10"/>
      <color theme="1"/>
      <name val="宋体"/>
      <family val="3"/>
      <charset val="134"/>
    </font>
    <font>
      <sz val="10"/>
      <color theme="1"/>
      <name val="Courier New"/>
      <family val="3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left" wrapText="1"/>
    </xf>
    <xf numFmtId="0" fontId="4" fillId="2" borderId="0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K2" sqref="K2:K3"/>
    </sheetView>
  </sheetViews>
  <sheetFormatPr defaultColWidth="8.88671875" defaultRowHeight="38.4" customHeight="1" x14ac:dyDescent="0.25"/>
  <cols>
    <col min="1" max="1" width="3.5546875" style="2" customWidth="1"/>
    <col min="2" max="3" width="0" style="2" hidden="1" customWidth="1"/>
    <col min="4" max="4" width="6" style="2" customWidth="1"/>
    <col min="5" max="5" width="14.77734375" style="2" customWidth="1"/>
    <col min="6" max="6" width="6.109375" style="2" customWidth="1"/>
    <col min="7" max="7" width="5.33203125" style="2" customWidth="1"/>
    <col min="8" max="8" width="7.6640625" style="2" customWidth="1"/>
    <col min="9" max="9" width="8.88671875" style="2" customWidth="1"/>
    <col min="10" max="11" width="21.77734375" style="2" customWidth="1"/>
    <col min="12" max="13" width="8.88671875" style="2" customWidth="1"/>
    <col min="14" max="14" width="12" style="2" customWidth="1"/>
    <col min="15" max="15" width="33.77734375" style="2" customWidth="1"/>
    <col min="16" max="18" width="80.21875" style="2" customWidth="1"/>
    <col min="19" max="16384" width="8.88671875" style="2"/>
  </cols>
  <sheetData>
    <row r="1" spans="1:15" ht="38.4" customHeight="1" thickBot="1" x14ac:dyDescent="0.4">
      <c r="A1" s="17" t="s">
        <v>50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38.4" customHeight="1" x14ac:dyDescent="0.25">
      <c r="A2" s="28" t="s">
        <v>49</v>
      </c>
      <c r="B2" s="26" t="s">
        <v>0</v>
      </c>
      <c r="C2" s="3"/>
      <c r="D2" s="22" t="s">
        <v>56</v>
      </c>
      <c r="E2" s="22" t="s">
        <v>1</v>
      </c>
      <c r="F2" s="22" t="s">
        <v>2</v>
      </c>
      <c r="G2" s="22" t="s">
        <v>3</v>
      </c>
      <c r="H2" s="22" t="s">
        <v>4</v>
      </c>
      <c r="I2" s="22" t="s">
        <v>51</v>
      </c>
      <c r="J2" s="22" t="s">
        <v>52</v>
      </c>
      <c r="K2" s="22" t="s">
        <v>72</v>
      </c>
      <c r="L2" s="11" t="s">
        <v>5</v>
      </c>
      <c r="M2" s="22" t="s">
        <v>68</v>
      </c>
      <c r="N2" s="22" t="s">
        <v>69</v>
      </c>
      <c r="O2" s="22" t="s">
        <v>7</v>
      </c>
    </row>
    <row r="3" spans="1:15" ht="16.8" customHeight="1" thickBot="1" x14ac:dyDescent="0.3">
      <c r="A3" s="29"/>
      <c r="B3" s="27"/>
      <c r="C3" s="4"/>
      <c r="D3" s="23"/>
      <c r="E3" s="23"/>
      <c r="F3" s="23"/>
      <c r="G3" s="23"/>
      <c r="H3" s="23"/>
      <c r="I3" s="23"/>
      <c r="J3" s="23"/>
      <c r="K3" s="23"/>
      <c r="L3" s="10" t="s">
        <v>6</v>
      </c>
      <c r="M3" s="23"/>
      <c r="N3" s="23"/>
      <c r="O3" s="23"/>
    </row>
    <row r="4" spans="1:15" ht="38.4" customHeight="1" thickBot="1" x14ac:dyDescent="0.3">
      <c r="A4" s="24" t="s">
        <v>25</v>
      </c>
      <c r="B4" s="5">
        <v>1</v>
      </c>
      <c r="C4" s="6" t="s">
        <v>27</v>
      </c>
      <c r="D4" s="6">
        <v>1</v>
      </c>
      <c r="E4" s="7" t="s">
        <v>58</v>
      </c>
      <c r="F4" s="7" t="s">
        <v>8</v>
      </c>
      <c r="G4" s="7" t="s">
        <v>9</v>
      </c>
      <c r="H4" s="1" t="s">
        <v>10</v>
      </c>
      <c r="I4" s="7"/>
      <c r="J4" s="7"/>
      <c r="K4" s="7"/>
      <c r="L4" s="15">
        <f>202080+8000</f>
        <v>210080</v>
      </c>
      <c r="M4" s="9"/>
      <c r="N4" s="9">
        <f>L4*M4</f>
        <v>0</v>
      </c>
      <c r="O4" s="1" t="s">
        <v>32</v>
      </c>
    </row>
    <row r="5" spans="1:15" ht="38.4" customHeight="1" thickBot="1" x14ac:dyDescent="0.3">
      <c r="A5" s="24"/>
      <c r="B5" s="5">
        <v>2</v>
      </c>
      <c r="C5" s="6" t="s">
        <v>27</v>
      </c>
      <c r="D5" s="6">
        <v>2</v>
      </c>
      <c r="E5" s="7" t="s">
        <v>59</v>
      </c>
      <c r="F5" s="7" t="s">
        <v>8</v>
      </c>
      <c r="G5" s="7" t="s">
        <v>9</v>
      </c>
      <c r="H5" s="1" t="s">
        <v>10</v>
      </c>
      <c r="I5" s="7"/>
      <c r="J5" s="7"/>
      <c r="K5" s="7"/>
      <c r="L5" s="15">
        <f>12432+5000</f>
        <v>17432</v>
      </c>
      <c r="M5" s="9"/>
      <c r="N5" s="9">
        <f t="shared" ref="N5:N19" si="0">L5*M5</f>
        <v>0</v>
      </c>
      <c r="O5" s="1" t="s">
        <v>12</v>
      </c>
    </row>
    <row r="6" spans="1:15" ht="38.4" customHeight="1" thickBot="1" x14ac:dyDescent="0.3">
      <c r="A6" s="24"/>
      <c r="B6" s="5">
        <v>3</v>
      </c>
      <c r="C6" s="6" t="s">
        <v>27</v>
      </c>
      <c r="D6" s="6">
        <v>3</v>
      </c>
      <c r="E6" s="7" t="s">
        <v>60</v>
      </c>
      <c r="F6" s="7" t="s">
        <v>8</v>
      </c>
      <c r="G6" s="7" t="s">
        <v>9</v>
      </c>
      <c r="H6" s="1" t="s">
        <v>13</v>
      </c>
      <c r="I6" s="7"/>
      <c r="J6" s="7"/>
      <c r="K6" s="7"/>
      <c r="L6" s="15">
        <v>5000</v>
      </c>
      <c r="M6" s="9"/>
      <c r="N6" s="9">
        <f t="shared" si="0"/>
        <v>0</v>
      </c>
      <c r="O6" s="1" t="s">
        <v>11</v>
      </c>
    </row>
    <row r="7" spans="1:15" ht="38.4" customHeight="1" thickBot="1" x14ac:dyDescent="0.3">
      <c r="A7" s="24"/>
      <c r="B7" s="5">
        <v>4</v>
      </c>
      <c r="C7" s="6" t="s">
        <v>27</v>
      </c>
      <c r="D7" s="6">
        <v>4</v>
      </c>
      <c r="E7" s="7" t="s">
        <v>14</v>
      </c>
      <c r="F7" s="7" t="s">
        <v>8</v>
      </c>
      <c r="G7" s="7" t="s">
        <v>61</v>
      </c>
      <c r="H7" s="1" t="s">
        <v>15</v>
      </c>
      <c r="I7" s="7"/>
      <c r="J7" s="7"/>
      <c r="K7" s="7"/>
      <c r="L7" s="15">
        <f>14940+5000</f>
        <v>19940</v>
      </c>
      <c r="M7" s="9"/>
      <c r="N7" s="9">
        <f t="shared" si="0"/>
        <v>0</v>
      </c>
      <c r="O7" s="1" t="s">
        <v>16</v>
      </c>
    </row>
    <row r="8" spans="1:15" ht="38.4" customHeight="1" thickBot="1" x14ac:dyDescent="0.3">
      <c r="A8" s="24"/>
      <c r="B8" s="5">
        <v>5</v>
      </c>
      <c r="C8" s="6" t="s">
        <v>27</v>
      </c>
      <c r="D8" s="6">
        <v>5</v>
      </c>
      <c r="E8" s="8" t="s">
        <v>62</v>
      </c>
      <c r="F8" s="7" t="s">
        <v>17</v>
      </c>
      <c r="G8" s="7" t="s">
        <v>61</v>
      </c>
      <c r="H8" s="1" t="s">
        <v>18</v>
      </c>
      <c r="I8" s="7"/>
      <c r="J8" s="7"/>
      <c r="K8" s="7"/>
      <c r="L8" s="15">
        <f>51000+9000</f>
        <v>60000</v>
      </c>
      <c r="M8" s="9"/>
      <c r="N8" s="9">
        <f t="shared" si="0"/>
        <v>0</v>
      </c>
      <c r="O8" s="1" t="s">
        <v>54</v>
      </c>
    </row>
    <row r="9" spans="1:15" ht="38.4" customHeight="1" thickBot="1" x14ac:dyDescent="0.3">
      <c r="A9" s="24"/>
      <c r="B9" s="5">
        <v>6</v>
      </c>
      <c r="C9" s="6" t="s">
        <v>27</v>
      </c>
      <c r="D9" s="6">
        <v>6</v>
      </c>
      <c r="E9" s="7" t="s">
        <v>63</v>
      </c>
      <c r="F9" s="7" t="s">
        <v>17</v>
      </c>
      <c r="G9" s="7" t="s">
        <v>9</v>
      </c>
      <c r="H9" s="1" t="s">
        <v>19</v>
      </c>
      <c r="I9" s="7"/>
      <c r="J9" s="7"/>
      <c r="K9" s="7"/>
      <c r="L9" s="15">
        <f>7650*18+9000</f>
        <v>146700</v>
      </c>
      <c r="M9" s="9"/>
      <c r="N9" s="9">
        <f t="shared" si="0"/>
        <v>0</v>
      </c>
      <c r="O9" s="1" t="s">
        <v>20</v>
      </c>
    </row>
    <row r="10" spans="1:15" ht="38.4" customHeight="1" thickBot="1" x14ac:dyDescent="0.3">
      <c r="A10" s="24"/>
      <c r="B10" s="5">
        <v>7</v>
      </c>
      <c r="C10" s="6" t="s">
        <v>27</v>
      </c>
      <c r="D10" s="6">
        <v>7</v>
      </c>
      <c r="E10" s="7" t="s">
        <v>64</v>
      </c>
      <c r="F10" s="7" t="s">
        <v>17</v>
      </c>
      <c r="G10" s="7" t="s">
        <v>9</v>
      </c>
      <c r="H10" s="1" t="s">
        <v>19</v>
      </c>
      <c r="I10" s="7"/>
      <c r="J10" s="7"/>
      <c r="K10" s="7"/>
      <c r="L10" s="15">
        <f>14844*12+9000</f>
        <v>187128</v>
      </c>
      <c r="M10" s="9"/>
      <c r="N10" s="9">
        <f t="shared" si="0"/>
        <v>0</v>
      </c>
      <c r="O10" s="1" t="s">
        <v>21</v>
      </c>
    </row>
    <row r="11" spans="1:15" ht="38.4" customHeight="1" thickBot="1" x14ac:dyDescent="0.3">
      <c r="A11" s="24"/>
      <c r="B11" s="5">
        <v>8</v>
      </c>
      <c r="C11" s="6" t="s">
        <v>28</v>
      </c>
      <c r="D11" s="6">
        <v>8</v>
      </c>
      <c r="E11" s="8" t="s">
        <v>65</v>
      </c>
      <c r="F11" s="7" t="s">
        <v>33</v>
      </c>
      <c r="G11" s="7" t="s">
        <v>61</v>
      </c>
      <c r="H11" s="1" t="s">
        <v>31</v>
      </c>
      <c r="I11" s="7"/>
      <c r="J11" s="7"/>
      <c r="K11" s="7"/>
      <c r="L11" s="15">
        <v>31000</v>
      </c>
      <c r="M11" s="9"/>
      <c r="N11" s="9">
        <f t="shared" si="0"/>
        <v>0</v>
      </c>
      <c r="O11" s="1" t="s">
        <v>47</v>
      </c>
    </row>
    <row r="12" spans="1:15" ht="38.4" customHeight="1" thickBot="1" x14ac:dyDescent="0.3">
      <c r="A12" s="24"/>
      <c r="B12" s="5">
        <v>9</v>
      </c>
      <c r="C12" s="6" t="s">
        <v>28</v>
      </c>
      <c r="D12" s="6">
        <v>9</v>
      </c>
      <c r="E12" s="7" t="s">
        <v>34</v>
      </c>
      <c r="F12" s="7" t="s">
        <v>33</v>
      </c>
      <c r="G12" s="7" t="s">
        <v>61</v>
      </c>
      <c r="H12" s="1" t="s">
        <v>13</v>
      </c>
      <c r="I12" s="7"/>
      <c r="J12" s="7"/>
      <c r="K12" s="7"/>
      <c r="L12" s="15">
        <v>5000</v>
      </c>
      <c r="M12" s="9"/>
      <c r="N12" s="9">
        <f t="shared" si="0"/>
        <v>0</v>
      </c>
      <c r="O12" s="1" t="s">
        <v>48</v>
      </c>
    </row>
    <row r="13" spans="1:15" ht="38.4" customHeight="1" thickBot="1" x14ac:dyDescent="0.3">
      <c r="A13" s="24"/>
      <c r="B13" s="5">
        <v>10</v>
      </c>
      <c r="C13" s="6" t="s">
        <v>28</v>
      </c>
      <c r="D13" s="6">
        <v>10</v>
      </c>
      <c r="E13" s="7" t="s">
        <v>36</v>
      </c>
      <c r="F13" s="7" t="s">
        <v>35</v>
      </c>
      <c r="G13" s="7" t="s">
        <v>61</v>
      </c>
      <c r="H13" s="1" t="s">
        <v>37</v>
      </c>
      <c r="I13" s="7"/>
      <c r="J13" s="7"/>
      <c r="K13" s="7"/>
      <c r="L13" s="15">
        <v>22000</v>
      </c>
      <c r="M13" s="9"/>
      <c r="N13" s="9">
        <f t="shared" si="0"/>
        <v>0</v>
      </c>
      <c r="O13" s="1" t="s">
        <v>55</v>
      </c>
    </row>
    <row r="14" spans="1:15" ht="38.4" customHeight="1" thickBot="1" x14ac:dyDescent="0.3">
      <c r="A14" s="24" t="s">
        <v>71</v>
      </c>
      <c r="B14" s="5">
        <v>11</v>
      </c>
      <c r="C14" s="6" t="s">
        <v>28</v>
      </c>
      <c r="D14" s="6">
        <v>11</v>
      </c>
      <c r="E14" s="7" t="s">
        <v>38</v>
      </c>
      <c r="F14" s="7" t="s">
        <v>35</v>
      </c>
      <c r="G14" s="7" t="s">
        <v>61</v>
      </c>
      <c r="H14" s="1" t="s">
        <v>39</v>
      </c>
      <c r="I14" s="7"/>
      <c r="J14" s="7"/>
      <c r="K14" s="7"/>
      <c r="L14" s="15">
        <v>12000</v>
      </c>
      <c r="M14" s="9"/>
      <c r="N14" s="9">
        <f t="shared" si="0"/>
        <v>0</v>
      </c>
      <c r="O14" s="1" t="s">
        <v>46</v>
      </c>
    </row>
    <row r="15" spans="1:15" ht="38.4" customHeight="1" thickBot="1" x14ac:dyDescent="0.3">
      <c r="A15" s="24"/>
      <c r="B15" s="5">
        <v>12</v>
      </c>
      <c r="C15" s="6" t="s">
        <v>28</v>
      </c>
      <c r="D15" s="6">
        <v>12</v>
      </c>
      <c r="E15" s="7" t="s">
        <v>40</v>
      </c>
      <c r="F15" s="7" t="s">
        <v>35</v>
      </c>
      <c r="G15" s="7" t="s">
        <v>61</v>
      </c>
      <c r="H15" s="1" t="s">
        <v>39</v>
      </c>
      <c r="I15" s="7"/>
      <c r="J15" s="7"/>
      <c r="K15" s="7"/>
      <c r="L15" s="15">
        <v>12000</v>
      </c>
      <c r="M15" s="9"/>
      <c r="N15" s="9">
        <f t="shared" si="0"/>
        <v>0</v>
      </c>
      <c r="O15" s="1" t="s">
        <v>44</v>
      </c>
    </row>
    <row r="16" spans="1:15" ht="38.4" customHeight="1" thickBot="1" x14ac:dyDescent="0.3">
      <c r="A16" s="24"/>
      <c r="B16" s="5">
        <v>13</v>
      </c>
      <c r="C16" s="6" t="s">
        <v>28</v>
      </c>
      <c r="D16" s="6">
        <v>13</v>
      </c>
      <c r="E16" s="7" t="s">
        <v>41</v>
      </c>
      <c r="F16" s="7" t="s">
        <v>35</v>
      </c>
      <c r="G16" s="7" t="s">
        <v>61</v>
      </c>
      <c r="H16" s="1" t="s">
        <v>39</v>
      </c>
      <c r="I16" s="7"/>
      <c r="J16" s="7"/>
      <c r="K16" s="7"/>
      <c r="L16" s="15">
        <v>12000</v>
      </c>
      <c r="M16" s="9"/>
      <c r="N16" s="9">
        <f t="shared" si="0"/>
        <v>0</v>
      </c>
      <c r="O16" s="1" t="s">
        <v>45</v>
      </c>
    </row>
    <row r="17" spans="1:15" ht="55.8" customHeight="1" thickBot="1" x14ac:dyDescent="0.3">
      <c r="A17" s="24" t="s">
        <v>26</v>
      </c>
      <c r="B17" s="5">
        <v>14</v>
      </c>
      <c r="C17" s="6" t="s">
        <v>27</v>
      </c>
      <c r="D17" s="6">
        <v>14</v>
      </c>
      <c r="E17" s="7" t="s">
        <v>66</v>
      </c>
      <c r="F17" s="7" t="s">
        <v>8</v>
      </c>
      <c r="G17" s="7" t="s">
        <v>29</v>
      </c>
      <c r="H17" s="1" t="s">
        <v>22</v>
      </c>
      <c r="I17" s="7"/>
      <c r="J17" s="7"/>
      <c r="K17" s="7"/>
      <c r="L17" s="15">
        <f>13800*5+14000</f>
        <v>83000</v>
      </c>
      <c r="M17" s="9"/>
      <c r="N17" s="9">
        <f t="shared" si="0"/>
        <v>0</v>
      </c>
      <c r="O17" s="1" t="s">
        <v>53</v>
      </c>
    </row>
    <row r="18" spans="1:15" ht="55.8" customHeight="1" thickBot="1" x14ac:dyDescent="0.3">
      <c r="A18" s="24"/>
      <c r="B18" s="5">
        <v>15</v>
      </c>
      <c r="C18" s="6" t="s">
        <v>27</v>
      </c>
      <c r="D18" s="6">
        <v>15</v>
      </c>
      <c r="E18" s="7" t="s">
        <v>67</v>
      </c>
      <c r="F18" s="7" t="s">
        <v>8</v>
      </c>
      <c r="G18" s="7" t="s">
        <v>30</v>
      </c>
      <c r="H18" s="1" t="s">
        <v>22</v>
      </c>
      <c r="I18" s="7"/>
      <c r="J18" s="7"/>
      <c r="K18" s="7"/>
      <c r="L18" s="15">
        <f>16140*5+15000</f>
        <v>95700</v>
      </c>
      <c r="M18" s="9"/>
      <c r="N18" s="9">
        <f t="shared" si="0"/>
        <v>0</v>
      </c>
      <c r="O18" s="1" t="s">
        <v>23</v>
      </c>
    </row>
    <row r="19" spans="1:15" ht="55.8" customHeight="1" thickBot="1" x14ac:dyDescent="0.3">
      <c r="A19" s="24"/>
      <c r="B19" s="5">
        <v>16</v>
      </c>
      <c r="C19" s="6" t="s">
        <v>28</v>
      </c>
      <c r="D19" s="6">
        <v>16</v>
      </c>
      <c r="E19" s="7" t="s">
        <v>42</v>
      </c>
      <c r="F19" s="7" t="s">
        <v>8</v>
      </c>
      <c r="G19" s="7" t="s">
        <v>30</v>
      </c>
      <c r="H19" s="1" t="s">
        <v>22</v>
      </c>
      <c r="I19" s="7"/>
      <c r="J19" s="7"/>
      <c r="K19" s="7"/>
      <c r="L19" s="15">
        <v>40000</v>
      </c>
      <c r="M19" s="9"/>
      <c r="N19" s="9">
        <f t="shared" si="0"/>
        <v>0</v>
      </c>
      <c r="O19" s="1" t="s">
        <v>43</v>
      </c>
    </row>
    <row r="20" spans="1:15" ht="38.4" customHeight="1" x14ac:dyDescent="0.25">
      <c r="A20" s="19" t="s">
        <v>24</v>
      </c>
      <c r="B20" s="20"/>
      <c r="C20" s="20"/>
      <c r="D20" s="20"/>
      <c r="E20" s="21"/>
      <c r="F20" s="12"/>
      <c r="G20" s="12"/>
      <c r="H20" s="12"/>
      <c r="I20" s="12"/>
      <c r="J20" s="12"/>
      <c r="K20" s="12"/>
      <c r="L20" s="13"/>
      <c r="M20" s="14"/>
      <c r="N20" s="14">
        <f>SUM(N4:N19)</f>
        <v>0</v>
      </c>
      <c r="O20" s="12"/>
    </row>
    <row r="21" spans="1:15" ht="68.400000000000006" customHeight="1" x14ac:dyDescent="0.25">
      <c r="A21" s="25" t="s">
        <v>70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38.4" customHeight="1" x14ac:dyDescent="0.25">
      <c r="A22" s="16" t="s">
        <v>57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20">
    <mergeCell ref="A21:O21"/>
    <mergeCell ref="M2:M3"/>
    <mergeCell ref="N2:N3"/>
    <mergeCell ref="K2:K3"/>
    <mergeCell ref="A22:O22"/>
    <mergeCell ref="A1:O1"/>
    <mergeCell ref="A20:E20"/>
    <mergeCell ref="I2:I3"/>
    <mergeCell ref="J2:J3"/>
    <mergeCell ref="D2:D3"/>
    <mergeCell ref="A14:A16"/>
    <mergeCell ref="A4:A13"/>
    <mergeCell ref="O2:O3"/>
    <mergeCell ref="A17:A19"/>
    <mergeCell ref="A2:A3"/>
    <mergeCell ref="B2:B3"/>
    <mergeCell ref="E2:E3"/>
    <mergeCell ref="F2:F3"/>
    <mergeCell ref="G2:G3"/>
    <mergeCell ref="H2:H3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2023-12-06T06:59:53Z</dcterms:modified>
</cp:coreProperties>
</file>