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 餐厅采购\2024年鲜肉\"/>
    </mc:Choice>
  </mc:AlternateContent>
  <bookViews>
    <workbookView xWindow="17400" yWindow="4932" windowWidth="21396" windowHeight="16320"/>
  </bookViews>
  <sheets>
    <sheet name="报价单" sheetId="4" r:id="rId1"/>
    <sheet name="2024年11月菜篮子价格" sheetId="5" r:id="rId2"/>
  </sheets>
  <definedNames>
    <definedName name="_xlnm._FilterDatabase" localSheetId="0" hidden="1">报价单!$A$4:$AC$72</definedName>
  </definedNames>
  <calcPr calcId="162913"/>
</workbook>
</file>

<file path=xl/calcChain.xml><?xml version="1.0" encoding="utf-8"?>
<calcChain xmlns="http://schemas.openxmlformats.org/spreadsheetml/2006/main">
  <c r="O6" i="4" l="1"/>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5" i="4"/>
  <c r="I71" i="4"/>
  <c r="H71"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5" i="4"/>
  <c r="E7" i="5"/>
  <c r="E6" i="5"/>
  <c r="E5" i="5"/>
  <c r="E4" i="5"/>
  <c r="E3" i="5"/>
  <c r="O72" i="4" l="1"/>
  <c r="L72" i="4"/>
  <c r="I72" i="4"/>
</calcChain>
</file>

<file path=xl/sharedStrings.xml><?xml version="1.0" encoding="utf-8"?>
<sst xmlns="http://schemas.openxmlformats.org/spreadsheetml/2006/main" count="289" uniqueCount="108">
  <si>
    <t>商品名称</t>
  </si>
  <si>
    <t>单位</t>
  </si>
  <si>
    <t>斤</t>
  </si>
  <si>
    <t>净羊排</t>
  </si>
  <si>
    <t>牛骨</t>
  </si>
  <si>
    <t>羊肠</t>
  </si>
  <si>
    <t>牛上杂</t>
  </si>
  <si>
    <t>金钱肚</t>
  </si>
  <si>
    <t>牛杂</t>
  </si>
  <si>
    <t>牛坑腩</t>
  </si>
  <si>
    <t>羊排骨</t>
  </si>
  <si>
    <t>羊全腿</t>
  </si>
  <si>
    <t>黑毛肚</t>
  </si>
  <si>
    <t>牛百叶</t>
  </si>
  <si>
    <t>牛舌</t>
  </si>
  <si>
    <t>吊龙</t>
  </si>
  <si>
    <t>肥牛</t>
  </si>
  <si>
    <t>牛尾</t>
  </si>
  <si>
    <t>牛筋</t>
  </si>
  <si>
    <t>猪尾</t>
  </si>
  <si>
    <t>鲜猪血</t>
  </si>
  <si>
    <t>鲜猪颈肉</t>
  </si>
  <si>
    <t>猪小肚</t>
  </si>
  <si>
    <t>猪舌</t>
  </si>
  <si>
    <t>特级无皮肋条肉(花肉)</t>
  </si>
  <si>
    <t>牛腩</t>
  </si>
  <si>
    <t>特级有皮肋条肉(花肉)</t>
  </si>
  <si>
    <t>鲜牛肉</t>
  </si>
  <si>
    <t>牛展</t>
  </si>
  <si>
    <t>三角龙骨</t>
  </si>
  <si>
    <t>排骨</t>
  </si>
  <si>
    <t>猪脸肉</t>
  </si>
  <si>
    <t>牛心</t>
  </si>
  <si>
    <t>鲜猪肚</t>
  </si>
  <si>
    <t>猪肺</t>
  </si>
  <si>
    <t>牛肚</t>
  </si>
  <si>
    <t>猪心</t>
  </si>
  <si>
    <t>猪肝</t>
  </si>
  <si>
    <t>精瘦肉</t>
  </si>
  <si>
    <t>猪大肠</t>
  </si>
  <si>
    <t>猪腰</t>
  </si>
  <si>
    <t>鲜猪耳</t>
  </si>
  <si>
    <t>鲜猪脚</t>
  </si>
  <si>
    <t>猪展肉</t>
  </si>
  <si>
    <t>牛</t>
    <phoneticPr fontId="1" type="noConversion"/>
  </si>
  <si>
    <t>猪</t>
    <phoneticPr fontId="1" type="noConversion"/>
  </si>
  <si>
    <t>牛</t>
    <phoneticPr fontId="1" type="noConversion"/>
  </si>
  <si>
    <t>黄牛肉</t>
    <phoneticPr fontId="1" type="noConversion"/>
  </si>
  <si>
    <t>鲜羊杂</t>
    <phoneticPr fontId="1" type="noConversion"/>
  </si>
  <si>
    <t>牛</t>
    <phoneticPr fontId="1" type="noConversion"/>
  </si>
  <si>
    <t>猪</t>
    <phoneticPr fontId="1" type="noConversion"/>
  </si>
  <si>
    <t>牛</t>
    <phoneticPr fontId="1" type="noConversion"/>
  </si>
  <si>
    <t>猪</t>
    <phoneticPr fontId="1" type="noConversion"/>
  </si>
  <si>
    <t>牛柳</t>
    <phoneticPr fontId="1" type="noConversion"/>
  </si>
  <si>
    <t>猪</t>
    <phoneticPr fontId="1" type="noConversion"/>
  </si>
  <si>
    <t>猪梅花肉</t>
    <phoneticPr fontId="1" type="noConversion"/>
  </si>
  <si>
    <t>猪生肠</t>
    <phoneticPr fontId="1" type="noConversion"/>
  </si>
  <si>
    <t>猪粉肠</t>
    <phoneticPr fontId="1" type="noConversion"/>
  </si>
  <si>
    <t>牛胸口油</t>
    <phoneticPr fontId="1" type="noConversion"/>
  </si>
  <si>
    <t>羊腩肉</t>
    <phoneticPr fontId="1" type="noConversion"/>
  </si>
  <si>
    <t>牛黄喉</t>
    <phoneticPr fontId="1" type="noConversion"/>
  </si>
  <si>
    <t>精肋排</t>
    <phoneticPr fontId="1" type="noConversion"/>
  </si>
  <si>
    <t>猪寸骨</t>
    <phoneticPr fontId="1" type="noConversion"/>
  </si>
  <si>
    <t>序号</t>
    <phoneticPr fontId="1" type="noConversion"/>
  </si>
  <si>
    <t>类别</t>
    <phoneticPr fontId="1" type="noConversion"/>
  </si>
  <si>
    <t>牛排骨</t>
    <phoneticPr fontId="1" type="noConversion"/>
  </si>
  <si>
    <t>带皮猪踭肉</t>
    <phoneticPr fontId="1" type="noConversion"/>
  </si>
  <si>
    <t>特厚无皮肥肉</t>
    <phoneticPr fontId="1" type="noConversion"/>
  </si>
  <si>
    <t>猪大肠头</t>
    <phoneticPr fontId="1" type="noConversion"/>
  </si>
  <si>
    <t>鲜猪手</t>
    <phoneticPr fontId="1" type="noConversion"/>
  </si>
  <si>
    <t>肉眼</t>
    <phoneticPr fontId="1" type="noConversion"/>
  </si>
  <si>
    <t>猪横脷</t>
    <phoneticPr fontId="1" type="noConversion"/>
  </si>
  <si>
    <t>斤</t>
    <phoneticPr fontId="1" type="noConversion"/>
  </si>
  <si>
    <t>有皮上肉(带皮后腿肉)</t>
    <phoneticPr fontId="1" type="noConversion"/>
  </si>
  <si>
    <t>龙骨</t>
    <phoneticPr fontId="1" type="noConversion"/>
  </si>
  <si>
    <t>其他品类</t>
    <phoneticPr fontId="1" type="noConversion"/>
  </si>
  <si>
    <t>备注</t>
    <phoneticPr fontId="1" type="noConversion"/>
  </si>
  <si>
    <t>兔肉、驴肉等鲜肉类</t>
    <phoneticPr fontId="1" type="noConversion"/>
  </si>
  <si>
    <t>中山大学附属肿瘤医院
膳食物资（鲜肉类）项目市场调研报价单</t>
    <phoneticPr fontId="1" type="noConversion"/>
  </si>
  <si>
    <t>1、参考市场：广州市发展和改革委员会官方网站的价格管理（https://121.8.226.252/basic/sendReportInfoes）→广州市菜篮子价格→“全市菜篮子平均零售价”每月5号、15号、25号三天平均价，此市场调研报价的基准价以2023年11月5日、15日、25日三天广州市菜篮子价格的“全市菜篮子平均零售价”平均值作为表格内各品种的基准价，供报价测算浮动率使用。
2、“全市菜篮子平均零售价”没有报价的品种，如该品种的品类为“猪”的则参照“精瘦肉”的平均价为结算基准价、如该品种的品类为“牛”的则参照“鲜牛肉”的平均价为结算基准价。
3、该品种的当月结算单价=结算基准价×（1+“采购参考清单中对应品种的投标浮动率”）。</t>
    <phoneticPr fontId="1" type="noConversion"/>
  </si>
  <si>
    <t>参考精瘦肉基准价</t>
    <phoneticPr fontId="1" type="noConversion"/>
  </si>
  <si>
    <t>参考鲜牛肉基准价</t>
    <phoneticPr fontId="1" type="noConversion"/>
  </si>
  <si>
    <t>高品质（供港标准）</t>
    <phoneticPr fontId="1" type="noConversion"/>
  </si>
  <si>
    <t>国标品质（良种猪等）</t>
    <phoneticPr fontId="1" type="noConversion"/>
  </si>
  <si>
    <t>高品质(黑猪、土猪、土杂猪等）</t>
    <phoneticPr fontId="1" type="noConversion"/>
  </si>
  <si>
    <t>基准价计算表</t>
  </si>
  <si>
    <t>品种</t>
  </si>
  <si>
    <r>
      <rPr>
        <sz val="11"/>
        <color rgb="FF000000"/>
        <rFont val="等线"/>
        <family val="3"/>
        <charset val="134"/>
      </rPr>
      <t>11月5日单价（</t>
    </r>
    <r>
      <rPr>
        <sz val="11"/>
        <color rgb="FFFF0000"/>
        <rFont val="等线"/>
        <family val="3"/>
        <charset val="134"/>
      </rPr>
      <t>元/公斤</t>
    </r>
    <r>
      <rPr>
        <sz val="11"/>
        <color rgb="FF000000"/>
        <rFont val="等线"/>
        <family val="3"/>
        <charset val="134"/>
      </rPr>
      <t>）</t>
    </r>
  </si>
  <si>
    <r>
      <rPr>
        <sz val="11"/>
        <color rgb="FF000000"/>
        <rFont val="等线"/>
        <family val="3"/>
        <charset val="134"/>
      </rPr>
      <t>11月15日单价（</t>
    </r>
    <r>
      <rPr>
        <sz val="11"/>
        <color rgb="FFFF0000"/>
        <rFont val="等线"/>
        <family val="3"/>
        <charset val="134"/>
      </rPr>
      <t>元/公斤</t>
    </r>
    <r>
      <rPr>
        <sz val="11"/>
        <color rgb="FF000000"/>
        <rFont val="等线"/>
        <family val="3"/>
        <charset val="134"/>
      </rPr>
      <t>）</t>
    </r>
  </si>
  <si>
    <r>
      <rPr>
        <sz val="11"/>
        <color rgb="FF000000"/>
        <rFont val="等线"/>
        <family val="3"/>
        <charset val="134"/>
      </rPr>
      <t>11月25日单价（</t>
    </r>
    <r>
      <rPr>
        <sz val="11"/>
        <color rgb="FFFF0000"/>
        <rFont val="等线"/>
        <family val="3"/>
        <charset val="134"/>
      </rPr>
      <t>元/公斤</t>
    </r>
    <r>
      <rPr>
        <b/>
        <sz val="11"/>
        <color rgb="FFFA7D00"/>
        <rFont val="等线"/>
        <family val="3"/>
        <charset val="134"/>
      </rPr>
      <t>）</t>
    </r>
  </si>
  <si>
    <r>
      <rPr>
        <sz val="11"/>
        <color rgb="FF000000"/>
        <rFont val="等线"/>
        <family val="3"/>
        <charset val="134"/>
      </rPr>
      <t>基准价（3天零售价均价 、</t>
    </r>
    <r>
      <rPr>
        <sz val="11"/>
        <color rgb="FF0070C0"/>
        <rFont val="等线"/>
        <family val="3"/>
        <charset val="134"/>
      </rPr>
      <t>元/斤</t>
    </r>
    <r>
      <rPr>
        <sz val="11"/>
        <color rgb="FF000000"/>
        <rFont val="等线"/>
        <family val="3"/>
        <charset val="134"/>
      </rPr>
      <t>）</t>
    </r>
  </si>
  <si>
    <t>有皮上肉
（带皮后腿肉）</t>
  </si>
  <si>
    <t>肋条肉
（五花肉）</t>
  </si>
  <si>
    <t>单价报价（元/斤）</t>
    <phoneticPr fontId="1" type="noConversion"/>
  </si>
  <si>
    <t>投标浮动率%=（单价报价-基准价）/基准价×100%</t>
    <phoneticPr fontId="1" type="noConversion"/>
  </si>
  <si>
    <t>清单内其他产品（如羊肉、劲脆烧肉等）结算时按照用户需求“五、 ★报价及结算要求”中3. 供货价核算原则：3.3执行。</t>
    <phoneticPr fontId="1" type="noConversion"/>
  </si>
  <si>
    <t>鲜羊肉（全羊，去头，不带杂）</t>
    <phoneticPr fontId="1" type="noConversion"/>
  </si>
  <si>
    <t>鲜羊肉（全羊，带头，不带杂）</t>
    <phoneticPr fontId="1" type="noConversion"/>
  </si>
  <si>
    <t>劲脆烧肉（多层肥瘦相间）</t>
    <phoneticPr fontId="1" type="noConversion"/>
  </si>
  <si>
    <t>肋条肉
（五花肉）</t>
    <phoneticPr fontId="1" type="noConversion"/>
  </si>
  <si>
    <t>猪筒骨
（带肉）</t>
    <phoneticPr fontId="1" type="noConversion"/>
  </si>
  <si>
    <t>基准价
（元/斤）</t>
    <phoneticPr fontId="1" type="noConversion"/>
  </si>
  <si>
    <t>2年拟
采购数量</t>
    <phoneticPr fontId="1" type="noConversion"/>
  </si>
  <si>
    <t>单价报价
（元/斤）</t>
    <phoneticPr fontId="1" type="noConversion"/>
  </si>
  <si>
    <t>金额（元）</t>
    <phoneticPr fontId="1" type="noConversion"/>
  </si>
  <si>
    <t>合计</t>
    <phoneticPr fontId="1" type="noConversion"/>
  </si>
  <si>
    <t>清单内其他产品（如兔肉等）结算时按照用户需求“五、 ★报价及结算要求”中3. 供货价核算原则：3.4执行。基准价以达到采购人的质量及验收要求的建设二马路东川街市等周边肉菜市场零售价为结算基准价，30元为模拟单价，仅供报价测算投标浮动率使用。例如单价报价为27元，得出投标浮动率为-10%，肉菜市场询价兔肉价格为40元，则供货单价为40元×（1-10%）=36元</t>
    <phoneticPr fontId="1" type="noConversion"/>
  </si>
  <si>
    <t xml:space="preserve">  报价公司（盖公章）：                                           联系人：                                          联系电话：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</si>
</sst>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76" formatCode="0.00_);[Red]\(0.00\)"/>
    <numFmt numFmtId="177" formatCode="0_);[Red]\(0\)"/>
    <numFmt numFmtId="178" formatCode="0.00;[Red]0.00"/>
    <numFmt numFmtId="179" formatCode="0;[Red]0"/>
  </numFmts>
  <fonts count="12" x14ac:knownFonts="1">
    <font>
      <sz val="12"/>
      <name val="Calibri"/>
    </font>
    <font>
      <sz val="9"/>
      <name val="宋体"/>
      <family val="3"/>
      <charset val="134"/>
    </font>
    <font>
      <sz val="12"/>
      <name val="Calibri"/>
      <family val="2"/>
    </font>
    <font>
      <b/>
      <sz val="16"/>
      <name val="宋体"/>
      <family val="3"/>
      <charset val="134"/>
      <scheme val="major"/>
    </font>
    <font>
      <b/>
      <sz val="9"/>
      <name val="宋体"/>
      <family val="3"/>
      <charset val="134"/>
      <scheme val="major"/>
    </font>
    <font>
      <b/>
      <sz val="16"/>
      <color rgb="FF000000"/>
      <name val="等线"/>
      <family val="3"/>
      <charset val="134"/>
    </font>
    <font>
      <sz val="11"/>
      <color rgb="FF000000"/>
      <name val="等线"/>
      <family val="3"/>
      <charset val="134"/>
    </font>
    <font>
      <sz val="11"/>
      <color rgb="FFFF0000"/>
      <name val="等线"/>
      <family val="3"/>
      <charset val="134"/>
    </font>
    <font>
      <b/>
      <sz val="11"/>
      <color rgb="FFFA7D00"/>
      <name val="等线"/>
      <family val="3"/>
      <charset val="134"/>
    </font>
    <font>
      <sz val="11"/>
      <color rgb="FF0070C0"/>
      <name val="等线"/>
      <family val="3"/>
      <charset val="134"/>
    </font>
    <font>
      <sz val="10.5"/>
      <color rgb="FF333333"/>
      <name val="Verdana"/>
      <family val="2"/>
    </font>
    <font>
      <sz val="9"/>
      <name val="宋体"/>
      <family val="3"/>
      <charset val="134"/>
      <scheme val="maj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2" fillId="0" borderId="0" applyFont="0" applyFill="0" applyBorder="0" applyAlignment="0" applyProtection="0">
      <alignment vertical="center"/>
    </xf>
  </cellStyleXfs>
  <cellXfs count="48">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58" fontId="6"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176" fontId="4" fillId="2" borderId="1" xfId="1" applyNumberFormat="1" applyFont="1" applyFill="1" applyBorder="1" applyAlignment="1">
      <alignment horizontal="center" vertical="center" wrapText="1"/>
    </xf>
    <xf numFmtId="176" fontId="11" fillId="2" borderId="1" xfId="1" applyNumberFormat="1" applyFont="1" applyFill="1" applyBorder="1" applyAlignment="1">
      <alignment horizontal="center" wrapText="1"/>
    </xf>
    <xf numFmtId="176" fontId="11" fillId="2" borderId="1" xfId="1" applyNumberFormat="1" applyFont="1" applyFill="1" applyBorder="1" applyAlignment="1">
      <alignment horizontal="center" vertical="top" wrapText="1"/>
    </xf>
    <xf numFmtId="176" fontId="11" fillId="2" borderId="5" xfId="1" applyNumberFormat="1" applyFont="1" applyFill="1" applyBorder="1" applyAlignment="1">
      <alignment vertical="top" wrapText="1"/>
    </xf>
    <xf numFmtId="0" fontId="11" fillId="2" borderId="0" xfId="0" applyFont="1" applyFill="1" applyAlignment="1">
      <alignment wrapText="1"/>
    </xf>
    <xf numFmtId="176" fontId="11" fillId="2" borderId="1" xfId="0" applyNumberFormat="1" applyFont="1" applyFill="1" applyBorder="1" applyAlignment="1">
      <alignment horizontal="left" vertical="center" wrapText="1"/>
    </xf>
    <xf numFmtId="176" fontId="4" fillId="2" borderId="7" xfId="0" applyNumberFormat="1" applyFont="1" applyFill="1" applyBorder="1" applyAlignment="1">
      <alignment horizontal="center" vertical="center" wrapText="1"/>
    </xf>
    <xf numFmtId="176" fontId="4" fillId="2" borderId="7" xfId="1" applyNumberFormat="1" applyFont="1" applyFill="1" applyBorder="1" applyAlignment="1">
      <alignment horizontal="center" vertical="center" wrapText="1"/>
    </xf>
    <xf numFmtId="0" fontId="4" fillId="2" borderId="0" xfId="0" applyFont="1" applyFill="1" applyAlignment="1">
      <alignment vertical="center" wrapText="1"/>
    </xf>
    <xf numFmtId="176" fontId="4" fillId="2" borderId="5" xfId="0" applyNumberFormat="1" applyFont="1" applyFill="1" applyBorder="1" applyAlignment="1">
      <alignment horizontal="center" vertical="center" wrapText="1"/>
    </xf>
    <xf numFmtId="176" fontId="4" fillId="2" borderId="5" xfId="1" applyNumberFormat="1" applyFont="1" applyFill="1" applyBorder="1" applyAlignment="1">
      <alignment horizontal="center" vertical="center" wrapText="1"/>
    </xf>
    <xf numFmtId="176" fontId="4" fillId="2" borderId="2" xfId="1" applyNumberFormat="1" applyFont="1" applyFill="1" applyBorder="1" applyAlignment="1">
      <alignment horizontal="center" vertical="center" wrapText="1"/>
    </xf>
    <xf numFmtId="177" fontId="11" fillId="2" borderId="1" xfId="0" applyNumberFormat="1" applyFont="1" applyFill="1" applyBorder="1" applyAlignment="1">
      <alignment horizontal="center" wrapText="1"/>
    </xf>
    <xf numFmtId="176" fontId="11" fillId="2" borderId="1" xfId="0" applyNumberFormat="1" applyFont="1" applyFill="1" applyBorder="1" applyAlignment="1">
      <alignment horizontal="center" wrapText="1"/>
    </xf>
    <xf numFmtId="176" fontId="11" fillId="2" borderId="1" xfId="1" applyNumberFormat="1" applyFont="1" applyFill="1" applyBorder="1" applyAlignment="1">
      <alignment wrapText="1"/>
    </xf>
    <xf numFmtId="176" fontId="11" fillId="2" borderId="2" xfId="1" applyNumberFormat="1" applyFont="1" applyFill="1" applyBorder="1" applyAlignment="1">
      <alignment wrapText="1"/>
    </xf>
    <xf numFmtId="176" fontId="11" fillId="2" borderId="1" xfId="0" applyNumberFormat="1" applyFont="1" applyFill="1" applyBorder="1" applyAlignment="1">
      <alignment horizontal="center" vertical="center" wrapText="1"/>
    </xf>
    <xf numFmtId="176" fontId="11" fillId="2" borderId="1" xfId="1" applyNumberFormat="1" applyFont="1" applyFill="1" applyBorder="1" applyAlignment="1">
      <alignment vertical="center" wrapText="1"/>
    </xf>
    <xf numFmtId="176" fontId="11" fillId="2" borderId="2" xfId="1" applyNumberFormat="1" applyFont="1" applyFill="1" applyBorder="1" applyAlignment="1">
      <alignment vertical="center" wrapText="1"/>
    </xf>
    <xf numFmtId="177" fontId="11" fillId="2" borderId="0" xfId="0" applyNumberFormat="1" applyFont="1" applyFill="1" applyAlignment="1">
      <alignment horizontal="center" wrapText="1"/>
    </xf>
    <xf numFmtId="176" fontId="11" fillId="2" borderId="0" xfId="0" applyNumberFormat="1" applyFont="1" applyFill="1" applyAlignment="1">
      <alignment horizontal="center" wrapText="1"/>
    </xf>
    <xf numFmtId="176" fontId="11" fillId="2" borderId="0" xfId="1" applyNumberFormat="1" applyFont="1" applyFill="1" applyAlignment="1">
      <alignment horizontal="center" wrapText="1"/>
    </xf>
    <xf numFmtId="179" fontId="4" fillId="2" borderId="2" xfId="1" applyNumberFormat="1" applyFont="1" applyFill="1" applyBorder="1" applyAlignment="1">
      <alignment horizontal="center" vertical="center" wrapText="1"/>
    </xf>
    <xf numFmtId="179" fontId="11" fillId="2" borderId="2" xfId="1" applyNumberFormat="1" applyFont="1" applyFill="1" applyBorder="1" applyAlignment="1">
      <alignment horizontal="center" wrapText="1"/>
    </xf>
    <xf numFmtId="179" fontId="11" fillId="2" borderId="2" xfId="1" applyNumberFormat="1" applyFont="1" applyFill="1" applyBorder="1" applyAlignment="1">
      <alignment horizontal="center" vertical="center" wrapText="1"/>
    </xf>
    <xf numFmtId="179" fontId="11" fillId="2" borderId="0" xfId="1" applyNumberFormat="1" applyFont="1" applyFill="1" applyAlignment="1">
      <alignment horizontal="center" wrapText="1"/>
    </xf>
    <xf numFmtId="177" fontId="4" fillId="2" borderId="2" xfId="0" applyNumberFormat="1" applyFont="1" applyFill="1" applyBorder="1" applyAlignment="1">
      <alignment horizontal="center" vertical="center" wrapText="1"/>
    </xf>
    <xf numFmtId="177" fontId="4" fillId="2" borderId="3" xfId="0" applyNumberFormat="1" applyFont="1" applyFill="1" applyBorder="1" applyAlignment="1">
      <alignment horizontal="center" vertical="center" wrapText="1"/>
    </xf>
    <xf numFmtId="177" fontId="4" fillId="2" borderId="4" xfId="0" applyNumberFormat="1" applyFont="1" applyFill="1" applyBorder="1" applyAlignment="1">
      <alignment horizontal="center" vertical="center" wrapText="1"/>
    </xf>
    <xf numFmtId="176" fontId="4" fillId="3" borderId="2" xfId="1" applyNumberFormat="1" applyFont="1" applyFill="1" applyBorder="1" applyAlignment="1">
      <alignment horizontal="center" vertical="center" wrapText="1"/>
    </xf>
    <xf numFmtId="176" fontId="4" fillId="3" borderId="3" xfId="1" applyNumberFormat="1" applyFont="1" applyFill="1" applyBorder="1" applyAlignment="1">
      <alignment horizontal="center" vertical="center" wrapText="1"/>
    </xf>
    <xf numFmtId="176" fontId="4" fillId="3" borderId="4" xfId="1" applyNumberFormat="1" applyFont="1" applyFill="1" applyBorder="1" applyAlignment="1">
      <alignment horizontal="center" vertical="center" wrapText="1"/>
    </xf>
    <xf numFmtId="9" fontId="4" fillId="2" borderId="2" xfId="1" applyNumberFormat="1" applyFont="1" applyFill="1" applyBorder="1" applyAlignment="1">
      <alignment horizontal="center" vertical="center" wrapText="1"/>
    </xf>
    <xf numFmtId="9" fontId="11" fillId="2" borderId="2" xfId="1" applyNumberFormat="1" applyFont="1" applyFill="1" applyBorder="1" applyAlignment="1">
      <alignment wrapText="1"/>
    </xf>
    <xf numFmtId="9" fontId="11" fillId="2" borderId="2" xfId="1" applyNumberFormat="1" applyFont="1" applyFill="1" applyBorder="1" applyAlignment="1">
      <alignment vertical="center" wrapText="1"/>
    </xf>
    <xf numFmtId="9" fontId="11" fillId="2" borderId="0" xfId="1" applyNumberFormat="1" applyFont="1" applyFill="1" applyAlignment="1">
      <alignment horizontal="center" wrapText="1"/>
    </xf>
    <xf numFmtId="9" fontId="11" fillId="2" borderId="2" xfId="1" applyNumberFormat="1" applyFont="1" applyFill="1" applyBorder="1" applyAlignment="1">
      <alignment horizontal="center" vertical="center" wrapText="1"/>
    </xf>
    <xf numFmtId="177" fontId="4" fillId="2" borderId="7" xfId="0" applyNumberFormat="1" applyFont="1" applyFill="1" applyBorder="1" applyAlignment="1">
      <alignment horizontal="center" vertical="center" wrapText="1"/>
    </xf>
    <xf numFmtId="177" fontId="4" fillId="2" borderId="5" xfId="0" applyNumberFormat="1" applyFont="1" applyFill="1" applyBorder="1" applyAlignment="1">
      <alignment horizontal="center" vertical="center" wrapText="1"/>
    </xf>
    <xf numFmtId="177" fontId="4" fillId="2" borderId="0" xfId="0" applyNumberFormat="1" applyFont="1" applyFill="1" applyAlignment="1">
      <alignment horizontal="left" vertical="center" wrapText="1"/>
    </xf>
    <xf numFmtId="176" fontId="3" fillId="2" borderId="6" xfId="0" applyNumberFormat="1" applyFont="1" applyFill="1" applyBorder="1" applyAlignment="1">
      <alignment horizontal="center" vertical="center" wrapText="1"/>
    </xf>
    <xf numFmtId="176" fontId="11" fillId="2" borderId="5" xfId="1" applyNumberFormat="1" applyFont="1" applyFill="1" applyBorder="1" applyAlignment="1">
      <alignment vertical="center" wrapText="1"/>
    </xf>
  </cellXfs>
  <cellStyles count="2">
    <cellStyle name="常规" xfId="0" builtinId="0"/>
    <cellStyle name="千位分隔" xfId="1" builtin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abSelected="1" view="pageLayout" topLeftCell="A50" zoomScaleNormal="100" workbookViewId="0">
      <selection activeCell="R71" sqref="R71"/>
    </sheetView>
  </sheetViews>
  <sheetFormatPr defaultColWidth="8.69921875" defaultRowHeight="10.8" x14ac:dyDescent="0.15"/>
  <cols>
    <col min="1" max="1" width="4.296875" style="25" customWidth="1"/>
    <col min="2" max="2" width="3.8984375" style="26" customWidth="1"/>
    <col min="3" max="3" width="10.19921875" style="26" customWidth="1"/>
    <col min="4" max="4" width="5.3984375" style="26" bestFit="1" customWidth="1"/>
    <col min="5" max="5" width="9.3984375" style="27" customWidth="1"/>
    <col min="6" max="6" width="7.296875" style="27" customWidth="1"/>
    <col min="7" max="7" width="8.296875" style="27" customWidth="1"/>
    <col min="8" max="8" width="8.09765625" style="41" customWidth="1"/>
    <col min="9" max="9" width="9.8984375" style="31" customWidth="1"/>
    <col min="10" max="10" width="8.296875" style="27" customWidth="1"/>
    <col min="11" max="11" width="8.09765625" style="41" customWidth="1"/>
    <col min="12" max="12" width="9.8984375" style="31" customWidth="1"/>
    <col min="13" max="13" width="8.296875" style="27" customWidth="1"/>
    <col min="14" max="14" width="8.09765625" style="41" customWidth="1"/>
    <col min="15" max="15" width="9.8984375" style="31" customWidth="1"/>
    <col min="16" max="16" width="9" style="27" customWidth="1"/>
    <col min="17" max="16384" width="8.69921875" style="10"/>
  </cols>
  <sheetData>
    <row r="1" spans="1:16" ht="51" customHeight="1" x14ac:dyDescent="0.15">
      <c r="A1" s="46" t="s">
        <v>78</v>
      </c>
      <c r="B1" s="46"/>
      <c r="C1" s="46"/>
      <c r="D1" s="46"/>
      <c r="E1" s="46"/>
      <c r="F1" s="46"/>
      <c r="G1" s="46"/>
      <c r="H1" s="46"/>
      <c r="I1" s="46"/>
      <c r="J1" s="46"/>
      <c r="K1" s="46"/>
      <c r="L1" s="46"/>
      <c r="M1" s="46"/>
      <c r="N1" s="46"/>
      <c r="O1" s="46"/>
      <c r="P1" s="46"/>
    </row>
    <row r="2" spans="1:16" ht="51" customHeight="1" x14ac:dyDescent="0.15">
      <c r="A2" s="11" t="s">
        <v>79</v>
      </c>
      <c r="B2" s="11"/>
      <c r="C2" s="11"/>
      <c r="D2" s="11"/>
      <c r="E2" s="11"/>
      <c r="F2" s="11"/>
      <c r="G2" s="11"/>
      <c r="H2" s="11"/>
      <c r="I2" s="11"/>
      <c r="J2" s="11"/>
      <c r="K2" s="11"/>
      <c r="L2" s="11"/>
      <c r="M2" s="11"/>
      <c r="N2" s="11"/>
      <c r="O2" s="11"/>
      <c r="P2" s="11"/>
    </row>
    <row r="3" spans="1:16" s="14" customFormat="1" ht="29.55" customHeight="1" x14ac:dyDescent="0.3">
      <c r="A3" s="43" t="s">
        <v>63</v>
      </c>
      <c r="B3" s="12" t="s">
        <v>64</v>
      </c>
      <c r="C3" s="12" t="s">
        <v>0</v>
      </c>
      <c r="D3" s="12" t="s">
        <v>1</v>
      </c>
      <c r="E3" s="13" t="s">
        <v>102</v>
      </c>
      <c r="F3" s="13" t="s">
        <v>101</v>
      </c>
      <c r="G3" s="35" t="s">
        <v>83</v>
      </c>
      <c r="H3" s="36"/>
      <c r="I3" s="37"/>
      <c r="J3" s="35" t="s">
        <v>82</v>
      </c>
      <c r="K3" s="36"/>
      <c r="L3" s="37"/>
      <c r="M3" s="35" t="s">
        <v>84</v>
      </c>
      <c r="N3" s="36"/>
      <c r="O3" s="37"/>
      <c r="P3" s="6" t="s">
        <v>76</v>
      </c>
    </row>
    <row r="4" spans="1:16" s="14" customFormat="1" ht="73.2" customHeight="1" x14ac:dyDescent="0.3">
      <c r="A4" s="44"/>
      <c r="B4" s="15"/>
      <c r="C4" s="15"/>
      <c r="D4" s="15"/>
      <c r="E4" s="16"/>
      <c r="F4" s="16"/>
      <c r="G4" s="17" t="s">
        <v>103</v>
      </c>
      <c r="H4" s="38" t="s">
        <v>94</v>
      </c>
      <c r="I4" s="28" t="s">
        <v>104</v>
      </c>
      <c r="J4" s="17" t="s">
        <v>93</v>
      </c>
      <c r="K4" s="38" t="s">
        <v>94</v>
      </c>
      <c r="L4" s="28" t="s">
        <v>104</v>
      </c>
      <c r="M4" s="17" t="s">
        <v>103</v>
      </c>
      <c r="N4" s="38" t="s">
        <v>94</v>
      </c>
      <c r="O4" s="28" t="s">
        <v>104</v>
      </c>
      <c r="P4" s="6"/>
    </row>
    <row r="5" spans="1:16" ht="22.8" customHeight="1" x14ac:dyDescent="0.15">
      <c r="A5" s="18">
        <v>1</v>
      </c>
      <c r="B5" s="19" t="s">
        <v>45</v>
      </c>
      <c r="C5" s="19" t="s">
        <v>26</v>
      </c>
      <c r="D5" s="19" t="s">
        <v>2</v>
      </c>
      <c r="E5" s="20">
        <v>68939.350000000006</v>
      </c>
      <c r="F5" s="21">
        <v>19.91</v>
      </c>
      <c r="G5" s="21"/>
      <c r="H5" s="39">
        <f>(G5-F5)/F5*100%</f>
        <v>-1</v>
      </c>
      <c r="I5" s="29">
        <f>E5*G5</f>
        <v>0</v>
      </c>
      <c r="J5" s="21"/>
      <c r="K5" s="39">
        <f>(J5-F5)/F5*100%</f>
        <v>-1</v>
      </c>
      <c r="L5" s="29">
        <f>E5*J5</f>
        <v>0</v>
      </c>
      <c r="M5" s="21"/>
      <c r="N5" s="39">
        <f>(M5-F5)/F5*100%</f>
        <v>-1</v>
      </c>
      <c r="O5" s="29">
        <f>E5*M5</f>
        <v>0</v>
      </c>
      <c r="P5" s="7" t="s">
        <v>80</v>
      </c>
    </row>
    <row r="6" spans="1:16" ht="22.8" customHeight="1" x14ac:dyDescent="0.15">
      <c r="A6" s="18">
        <v>2</v>
      </c>
      <c r="B6" s="19" t="s">
        <v>45</v>
      </c>
      <c r="C6" s="19" t="s">
        <v>24</v>
      </c>
      <c r="D6" s="19" t="s">
        <v>2</v>
      </c>
      <c r="E6" s="20">
        <v>60368.36</v>
      </c>
      <c r="F6" s="21">
        <v>19.91</v>
      </c>
      <c r="G6" s="21"/>
      <c r="H6" s="39">
        <f t="shared" ref="H6:H69" si="0">(G6-F6)/F6*100%</f>
        <v>-1</v>
      </c>
      <c r="I6" s="29">
        <f t="shared" ref="I6:I69" si="1">E6*G6</f>
        <v>0</v>
      </c>
      <c r="J6" s="21"/>
      <c r="K6" s="39">
        <f t="shared" ref="K6:K69" si="2">(J6-F6)/F6*100%</f>
        <v>-1</v>
      </c>
      <c r="L6" s="29">
        <f t="shared" ref="L6:L69" si="3">E6*J6</f>
        <v>0</v>
      </c>
      <c r="M6" s="21"/>
      <c r="N6" s="39">
        <f t="shared" ref="N6:N69" si="4">(M6-F6)/F6*100%</f>
        <v>-1</v>
      </c>
      <c r="O6" s="29">
        <f t="shared" ref="O6:O69" si="5">E6*M6</f>
        <v>0</v>
      </c>
      <c r="P6" s="7" t="s">
        <v>80</v>
      </c>
    </row>
    <row r="7" spans="1:16" ht="22.8" customHeight="1" x14ac:dyDescent="0.15">
      <c r="A7" s="18">
        <v>3</v>
      </c>
      <c r="B7" s="19" t="s">
        <v>45</v>
      </c>
      <c r="C7" s="19" t="s">
        <v>30</v>
      </c>
      <c r="D7" s="19" t="s">
        <v>2</v>
      </c>
      <c r="E7" s="20">
        <v>52661.45</v>
      </c>
      <c r="F7" s="21">
        <v>30.4</v>
      </c>
      <c r="G7" s="21"/>
      <c r="H7" s="39">
        <f t="shared" si="0"/>
        <v>-1</v>
      </c>
      <c r="I7" s="29">
        <f t="shared" si="1"/>
        <v>0</v>
      </c>
      <c r="J7" s="21"/>
      <c r="K7" s="39">
        <f t="shared" si="2"/>
        <v>-1</v>
      </c>
      <c r="L7" s="29">
        <f t="shared" si="3"/>
        <v>0</v>
      </c>
      <c r="M7" s="21"/>
      <c r="N7" s="39">
        <f t="shared" si="4"/>
        <v>-1</v>
      </c>
      <c r="O7" s="29">
        <f t="shared" si="5"/>
        <v>0</v>
      </c>
      <c r="P7" s="7"/>
    </row>
    <row r="8" spans="1:16" ht="22.8" customHeight="1" x14ac:dyDescent="0.15">
      <c r="A8" s="18">
        <v>4</v>
      </c>
      <c r="B8" s="19" t="s">
        <v>45</v>
      </c>
      <c r="C8" s="19" t="s">
        <v>73</v>
      </c>
      <c r="D8" s="19" t="s">
        <v>2</v>
      </c>
      <c r="E8" s="20">
        <v>51000</v>
      </c>
      <c r="F8" s="21">
        <v>16.809999999999999</v>
      </c>
      <c r="G8" s="21"/>
      <c r="H8" s="39">
        <f t="shared" si="0"/>
        <v>-1</v>
      </c>
      <c r="I8" s="29">
        <f t="shared" si="1"/>
        <v>0</v>
      </c>
      <c r="J8" s="21"/>
      <c r="K8" s="39">
        <f t="shared" si="2"/>
        <v>-1</v>
      </c>
      <c r="L8" s="29">
        <f t="shared" si="3"/>
        <v>0</v>
      </c>
      <c r="M8" s="21"/>
      <c r="N8" s="39">
        <f t="shared" si="4"/>
        <v>-1</v>
      </c>
      <c r="O8" s="29">
        <f t="shared" si="5"/>
        <v>0</v>
      </c>
      <c r="P8" s="7"/>
    </row>
    <row r="9" spans="1:16" ht="22.8" customHeight="1" x14ac:dyDescent="0.15">
      <c r="A9" s="18">
        <v>5</v>
      </c>
      <c r="B9" s="19" t="s">
        <v>45</v>
      </c>
      <c r="C9" s="19" t="s">
        <v>70</v>
      </c>
      <c r="D9" s="19" t="s">
        <v>2</v>
      </c>
      <c r="E9" s="20">
        <v>26636.07</v>
      </c>
      <c r="F9" s="21">
        <v>19.91</v>
      </c>
      <c r="G9" s="21"/>
      <c r="H9" s="39">
        <f t="shared" si="0"/>
        <v>-1</v>
      </c>
      <c r="I9" s="29">
        <f t="shared" si="1"/>
        <v>0</v>
      </c>
      <c r="J9" s="21"/>
      <c r="K9" s="39">
        <f t="shared" si="2"/>
        <v>-1</v>
      </c>
      <c r="L9" s="29">
        <f t="shared" si="3"/>
        <v>0</v>
      </c>
      <c r="M9" s="21"/>
      <c r="N9" s="39">
        <f t="shared" si="4"/>
        <v>-1</v>
      </c>
      <c r="O9" s="29">
        <f t="shared" si="5"/>
        <v>0</v>
      </c>
      <c r="P9" s="7" t="s">
        <v>80</v>
      </c>
    </row>
    <row r="10" spans="1:16" ht="22.8" customHeight="1" x14ac:dyDescent="0.15">
      <c r="A10" s="18">
        <v>6</v>
      </c>
      <c r="B10" s="19" t="s">
        <v>45</v>
      </c>
      <c r="C10" s="19" t="s">
        <v>69</v>
      </c>
      <c r="D10" s="19" t="s">
        <v>2</v>
      </c>
      <c r="E10" s="20">
        <v>21401.1</v>
      </c>
      <c r="F10" s="21">
        <v>19.91</v>
      </c>
      <c r="G10" s="21"/>
      <c r="H10" s="39">
        <f t="shared" si="0"/>
        <v>-1</v>
      </c>
      <c r="I10" s="29">
        <f t="shared" si="1"/>
        <v>0</v>
      </c>
      <c r="J10" s="21"/>
      <c r="K10" s="39">
        <f t="shared" si="2"/>
        <v>-1</v>
      </c>
      <c r="L10" s="29">
        <f t="shared" si="3"/>
        <v>0</v>
      </c>
      <c r="M10" s="21"/>
      <c r="N10" s="39">
        <f t="shared" si="4"/>
        <v>-1</v>
      </c>
      <c r="O10" s="29">
        <f t="shared" si="5"/>
        <v>0</v>
      </c>
      <c r="P10" s="7" t="s">
        <v>80</v>
      </c>
    </row>
    <row r="11" spans="1:16" ht="22.8" customHeight="1" x14ac:dyDescent="0.15">
      <c r="A11" s="18">
        <v>7</v>
      </c>
      <c r="B11" s="19" t="s">
        <v>45</v>
      </c>
      <c r="C11" s="19" t="s">
        <v>74</v>
      </c>
      <c r="D11" s="19" t="s">
        <v>2</v>
      </c>
      <c r="E11" s="20">
        <v>20015.14</v>
      </c>
      <c r="F11" s="21">
        <v>19.91</v>
      </c>
      <c r="G11" s="21"/>
      <c r="H11" s="39">
        <f t="shared" si="0"/>
        <v>-1</v>
      </c>
      <c r="I11" s="29">
        <f t="shared" si="1"/>
        <v>0</v>
      </c>
      <c r="J11" s="21"/>
      <c r="K11" s="39">
        <f t="shared" si="2"/>
        <v>-1</v>
      </c>
      <c r="L11" s="29">
        <f t="shared" si="3"/>
        <v>0</v>
      </c>
      <c r="M11" s="21"/>
      <c r="N11" s="39">
        <f t="shared" si="4"/>
        <v>-1</v>
      </c>
      <c r="O11" s="29">
        <f t="shared" si="5"/>
        <v>0</v>
      </c>
      <c r="P11" s="7" t="s">
        <v>80</v>
      </c>
    </row>
    <row r="12" spans="1:16" ht="22.8" customHeight="1" x14ac:dyDescent="0.15">
      <c r="A12" s="18">
        <v>8</v>
      </c>
      <c r="B12" s="19" t="s">
        <v>45</v>
      </c>
      <c r="C12" s="19" t="s">
        <v>38</v>
      </c>
      <c r="D12" s="19" t="s">
        <v>2</v>
      </c>
      <c r="E12" s="20">
        <v>11092.36</v>
      </c>
      <c r="F12" s="21">
        <v>19.91</v>
      </c>
      <c r="G12" s="21"/>
      <c r="H12" s="39">
        <f t="shared" si="0"/>
        <v>-1</v>
      </c>
      <c r="I12" s="29">
        <f t="shared" si="1"/>
        <v>0</v>
      </c>
      <c r="J12" s="21"/>
      <c r="K12" s="39">
        <f t="shared" si="2"/>
        <v>-1</v>
      </c>
      <c r="L12" s="29">
        <f t="shared" si="3"/>
        <v>0</v>
      </c>
      <c r="M12" s="21"/>
      <c r="N12" s="39">
        <f t="shared" si="4"/>
        <v>-1</v>
      </c>
      <c r="O12" s="29">
        <f t="shared" si="5"/>
        <v>0</v>
      </c>
      <c r="P12" s="7"/>
    </row>
    <row r="13" spans="1:16" ht="22.8" customHeight="1" x14ac:dyDescent="0.15">
      <c r="A13" s="18">
        <v>9</v>
      </c>
      <c r="B13" s="19" t="s">
        <v>45</v>
      </c>
      <c r="C13" s="19" t="s">
        <v>66</v>
      </c>
      <c r="D13" s="19" t="s">
        <v>2</v>
      </c>
      <c r="E13" s="20">
        <v>10045.31</v>
      </c>
      <c r="F13" s="21">
        <v>19.91</v>
      </c>
      <c r="G13" s="21"/>
      <c r="H13" s="39">
        <f t="shared" si="0"/>
        <v>-1</v>
      </c>
      <c r="I13" s="29">
        <f t="shared" si="1"/>
        <v>0</v>
      </c>
      <c r="J13" s="21"/>
      <c r="K13" s="39">
        <f t="shared" si="2"/>
        <v>-1</v>
      </c>
      <c r="L13" s="29">
        <f t="shared" si="3"/>
        <v>0</v>
      </c>
      <c r="M13" s="21"/>
      <c r="N13" s="39">
        <f t="shared" si="4"/>
        <v>-1</v>
      </c>
      <c r="O13" s="29">
        <f t="shared" si="5"/>
        <v>0</v>
      </c>
      <c r="P13" s="7" t="s">
        <v>80</v>
      </c>
    </row>
    <row r="14" spans="1:16" ht="22.8" customHeight="1" x14ac:dyDescent="0.15">
      <c r="A14" s="18">
        <v>10</v>
      </c>
      <c r="B14" s="19" t="s">
        <v>45</v>
      </c>
      <c r="C14" s="19" t="s">
        <v>20</v>
      </c>
      <c r="D14" s="19" t="s">
        <v>2</v>
      </c>
      <c r="E14" s="20">
        <v>5930.62</v>
      </c>
      <c r="F14" s="21">
        <v>19.91</v>
      </c>
      <c r="G14" s="21"/>
      <c r="H14" s="39">
        <f t="shared" si="0"/>
        <v>-1</v>
      </c>
      <c r="I14" s="29">
        <f t="shared" si="1"/>
        <v>0</v>
      </c>
      <c r="J14" s="21"/>
      <c r="K14" s="39">
        <f t="shared" si="2"/>
        <v>-1</v>
      </c>
      <c r="L14" s="29">
        <f t="shared" si="3"/>
        <v>0</v>
      </c>
      <c r="M14" s="21"/>
      <c r="N14" s="39">
        <f t="shared" si="4"/>
        <v>-1</v>
      </c>
      <c r="O14" s="29">
        <f t="shared" si="5"/>
        <v>0</v>
      </c>
      <c r="P14" s="7" t="s">
        <v>80</v>
      </c>
    </row>
    <row r="15" spans="1:16" ht="22.8" customHeight="1" x14ac:dyDescent="0.15">
      <c r="A15" s="18">
        <v>11</v>
      </c>
      <c r="B15" s="19" t="s">
        <v>45</v>
      </c>
      <c r="C15" s="19" t="s">
        <v>68</v>
      </c>
      <c r="D15" s="19" t="s">
        <v>2</v>
      </c>
      <c r="E15" s="20">
        <v>5859.93</v>
      </c>
      <c r="F15" s="21">
        <v>19.91</v>
      </c>
      <c r="G15" s="21"/>
      <c r="H15" s="39">
        <f t="shared" si="0"/>
        <v>-1</v>
      </c>
      <c r="I15" s="29">
        <f t="shared" si="1"/>
        <v>0</v>
      </c>
      <c r="J15" s="21"/>
      <c r="K15" s="39">
        <f t="shared" si="2"/>
        <v>-1</v>
      </c>
      <c r="L15" s="29">
        <f t="shared" si="3"/>
        <v>0</v>
      </c>
      <c r="M15" s="21"/>
      <c r="N15" s="39">
        <f t="shared" si="4"/>
        <v>-1</v>
      </c>
      <c r="O15" s="29">
        <f t="shared" si="5"/>
        <v>0</v>
      </c>
      <c r="P15" s="7" t="s">
        <v>80</v>
      </c>
    </row>
    <row r="16" spans="1:16" ht="22.8" customHeight="1" x14ac:dyDescent="0.15">
      <c r="A16" s="18">
        <v>12</v>
      </c>
      <c r="B16" s="19" t="s">
        <v>45</v>
      </c>
      <c r="C16" s="19" t="s">
        <v>33</v>
      </c>
      <c r="D16" s="19" t="s">
        <v>2</v>
      </c>
      <c r="E16" s="20">
        <v>3404.07</v>
      </c>
      <c r="F16" s="21">
        <v>19.91</v>
      </c>
      <c r="G16" s="21"/>
      <c r="H16" s="39">
        <f t="shared" si="0"/>
        <v>-1</v>
      </c>
      <c r="I16" s="29">
        <f t="shared" si="1"/>
        <v>0</v>
      </c>
      <c r="J16" s="21"/>
      <c r="K16" s="39">
        <f t="shared" si="2"/>
        <v>-1</v>
      </c>
      <c r="L16" s="29">
        <f t="shared" si="3"/>
        <v>0</v>
      </c>
      <c r="M16" s="21"/>
      <c r="N16" s="39">
        <f t="shared" si="4"/>
        <v>-1</v>
      </c>
      <c r="O16" s="29">
        <f t="shared" si="5"/>
        <v>0</v>
      </c>
      <c r="P16" s="7" t="s">
        <v>80</v>
      </c>
    </row>
    <row r="17" spans="1:16" ht="22.8" customHeight="1" x14ac:dyDescent="0.15">
      <c r="A17" s="18">
        <v>13</v>
      </c>
      <c r="B17" s="19" t="s">
        <v>45</v>
      </c>
      <c r="C17" s="19" t="s">
        <v>41</v>
      </c>
      <c r="D17" s="19" t="s">
        <v>2</v>
      </c>
      <c r="E17" s="20">
        <v>3010.25</v>
      </c>
      <c r="F17" s="21">
        <v>19.91</v>
      </c>
      <c r="G17" s="21"/>
      <c r="H17" s="39">
        <f t="shared" si="0"/>
        <v>-1</v>
      </c>
      <c r="I17" s="29">
        <f t="shared" si="1"/>
        <v>0</v>
      </c>
      <c r="J17" s="21"/>
      <c r="K17" s="39">
        <f t="shared" si="2"/>
        <v>-1</v>
      </c>
      <c r="L17" s="29">
        <f t="shared" si="3"/>
        <v>0</v>
      </c>
      <c r="M17" s="21"/>
      <c r="N17" s="39">
        <f t="shared" si="4"/>
        <v>-1</v>
      </c>
      <c r="O17" s="29">
        <f t="shared" si="5"/>
        <v>0</v>
      </c>
      <c r="P17" s="7" t="s">
        <v>80</v>
      </c>
    </row>
    <row r="18" spans="1:16" ht="22.8" customHeight="1" x14ac:dyDescent="0.15">
      <c r="A18" s="18">
        <v>14</v>
      </c>
      <c r="B18" s="19" t="s">
        <v>45</v>
      </c>
      <c r="C18" s="19" t="s">
        <v>37</v>
      </c>
      <c r="D18" s="19" t="s">
        <v>2</v>
      </c>
      <c r="E18" s="20">
        <v>2850.98</v>
      </c>
      <c r="F18" s="21">
        <v>19.91</v>
      </c>
      <c r="G18" s="21"/>
      <c r="H18" s="39">
        <f t="shared" si="0"/>
        <v>-1</v>
      </c>
      <c r="I18" s="29">
        <f t="shared" si="1"/>
        <v>0</v>
      </c>
      <c r="J18" s="21"/>
      <c r="K18" s="39">
        <f t="shared" si="2"/>
        <v>-1</v>
      </c>
      <c r="L18" s="29">
        <f t="shared" si="3"/>
        <v>0</v>
      </c>
      <c r="M18" s="21"/>
      <c r="N18" s="39">
        <f t="shared" si="4"/>
        <v>-1</v>
      </c>
      <c r="O18" s="29">
        <f t="shared" si="5"/>
        <v>0</v>
      </c>
      <c r="P18" s="7" t="s">
        <v>80</v>
      </c>
    </row>
    <row r="19" spans="1:16" ht="22.8" customHeight="1" x14ac:dyDescent="0.15">
      <c r="A19" s="18">
        <v>15</v>
      </c>
      <c r="B19" s="19" t="s">
        <v>45</v>
      </c>
      <c r="C19" s="19" t="s">
        <v>39</v>
      </c>
      <c r="D19" s="19" t="s">
        <v>2</v>
      </c>
      <c r="E19" s="20">
        <v>2712.87</v>
      </c>
      <c r="F19" s="21">
        <v>19.91</v>
      </c>
      <c r="G19" s="21"/>
      <c r="H19" s="39">
        <f t="shared" si="0"/>
        <v>-1</v>
      </c>
      <c r="I19" s="29">
        <f t="shared" si="1"/>
        <v>0</v>
      </c>
      <c r="J19" s="21"/>
      <c r="K19" s="39">
        <f t="shared" si="2"/>
        <v>-1</v>
      </c>
      <c r="L19" s="29">
        <f t="shared" si="3"/>
        <v>0</v>
      </c>
      <c r="M19" s="21"/>
      <c r="N19" s="39">
        <f t="shared" si="4"/>
        <v>-1</v>
      </c>
      <c r="O19" s="29">
        <f t="shared" si="5"/>
        <v>0</v>
      </c>
      <c r="P19" s="7" t="s">
        <v>80</v>
      </c>
    </row>
    <row r="20" spans="1:16" ht="22.8" customHeight="1" x14ac:dyDescent="0.15">
      <c r="A20" s="18">
        <v>16</v>
      </c>
      <c r="B20" s="19" t="s">
        <v>45</v>
      </c>
      <c r="C20" s="19" t="s">
        <v>55</v>
      </c>
      <c r="D20" s="19" t="s">
        <v>2</v>
      </c>
      <c r="E20" s="20">
        <v>2049.38</v>
      </c>
      <c r="F20" s="21">
        <v>19.91</v>
      </c>
      <c r="G20" s="21"/>
      <c r="H20" s="39">
        <f t="shared" si="0"/>
        <v>-1</v>
      </c>
      <c r="I20" s="29">
        <f t="shared" si="1"/>
        <v>0</v>
      </c>
      <c r="J20" s="21"/>
      <c r="K20" s="39">
        <f t="shared" si="2"/>
        <v>-1</v>
      </c>
      <c r="L20" s="29">
        <f t="shared" si="3"/>
        <v>0</v>
      </c>
      <c r="M20" s="21"/>
      <c r="N20" s="39">
        <f t="shared" si="4"/>
        <v>-1</v>
      </c>
      <c r="O20" s="29">
        <f t="shared" si="5"/>
        <v>0</v>
      </c>
      <c r="P20" s="7" t="s">
        <v>80</v>
      </c>
    </row>
    <row r="21" spans="1:16" ht="22.8" customHeight="1" x14ac:dyDescent="0.15">
      <c r="A21" s="18">
        <v>17</v>
      </c>
      <c r="B21" s="19" t="s">
        <v>45</v>
      </c>
      <c r="C21" s="19" t="s">
        <v>57</v>
      </c>
      <c r="D21" s="19" t="s">
        <v>2</v>
      </c>
      <c r="E21" s="20">
        <v>1662.76</v>
      </c>
      <c r="F21" s="21">
        <v>19.91</v>
      </c>
      <c r="G21" s="21"/>
      <c r="H21" s="39">
        <f t="shared" si="0"/>
        <v>-1</v>
      </c>
      <c r="I21" s="29">
        <f t="shared" si="1"/>
        <v>0</v>
      </c>
      <c r="J21" s="21"/>
      <c r="K21" s="39">
        <f t="shared" si="2"/>
        <v>-1</v>
      </c>
      <c r="L21" s="29">
        <f t="shared" si="3"/>
        <v>0</v>
      </c>
      <c r="M21" s="21"/>
      <c r="N21" s="39">
        <f t="shared" si="4"/>
        <v>-1</v>
      </c>
      <c r="O21" s="29">
        <f t="shared" si="5"/>
        <v>0</v>
      </c>
      <c r="P21" s="7" t="s">
        <v>80</v>
      </c>
    </row>
    <row r="22" spans="1:16" ht="22.8" customHeight="1" x14ac:dyDescent="0.15">
      <c r="A22" s="18">
        <v>18</v>
      </c>
      <c r="B22" s="19" t="s">
        <v>45</v>
      </c>
      <c r="C22" s="19" t="s">
        <v>36</v>
      </c>
      <c r="D22" s="19" t="s">
        <v>2</v>
      </c>
      <c r="E22" s="20">
        <v>1368.44</v>
      </c>
      <c r="F22" s="21">
        <v>19.91</v>
      </c>
      <c r="G22" s="21"/>
      <c r="H22" s="39">
        <f t="shared" si="0"/>
        <v>-1</v>
      </c>
      <c r="I22" s="29">
        <f t="shared" si="1"/>
        <v>0</v>
      </c>
      <c r="J22" s="21"/>
      <c r="K22" s="39">
        <f t="shared" si="2"/>
        <v>-1</v>
      </c>
      <c r="L22" s="29">
        <f t="shared" si="3"/>
        <v>0</v>
      </c>
      <c r="M22" s="21"/>
      <c r="N22" s="39">
        <f t="shared" si="4"/>
        <v>-1</v>
      </c>
      <c r="O22" s="29">
        <f t="shared" si="5"/>
        <v>0</v>
      </c>
      <c r="P22" s="7" t="s">
        <v>80</v>
      </c>
    </row>
    <row r="23" spans="1:16" ht="22.8" customHeight="1" x14ac:dyDescent="0.15">
      <c r="A23" s="18">
        <v>19</v>
      </c>
      <c r="B23" s="19" t="s">
        <v>45</v>
      </c>
      <c r="C23" s="19" t="s">
        <v>100</v>
      </c>
      <c r="D23" s="19" t="s">
        <v>2</v>
      </c>
      <c r="E23" s="20">
        <v>1316.73</v>
      </c>
      <c r="F23" s="21">
        <v>19.91</v>
      </c>
      <c r="G23" s="21"/>
      <c r="H23" s="39">
        <f t="shared" si="0"/>
        <v>-1</v>
      </c>
      <c r="I23" s="29">
        <f t="shared" si="1"/>
        <v>0</v>
      </c>
      <c r="J23" s="21"/>
      <c r="K23" s="39">
        <f t="shared" si="2"/>
        <v>-1</v>
      </c>
      <c r="L23" s="29">
        <f t="shared" si="3"/>
        <v>0</v>
      </c>
      <c r="M23" s="21"/>
      <c r="N23" s="39">
        <f t="shared" si="4"/>
        <v>-1</v>
      </c>
      <c r="O23" s="29">
        <f t="shared" si="5"/>
        <v>0</v>
      </c>
      <c r="P23" s="7" t="s">
        <v>80</v>
      </c>
    </row>
    <row r="24" spans="1:16" ht="22.8" customHeight="1" x14ac:dyDescent="0.15">
      <c r="A24" s="18">
        <v>20</v>
      </c>
      <c r="B24" s="19" t="s">
        <v>45</v>
      </c>
      <c r="C24" s="19" t="s">
        <v>42</v>
      </c>
      <c r="D24" s="19" t="s">
        <v>2</v>
      </c>
      <c r="E24" s="20">
        <v>1235.56</v>
      </c>
      <c r="F24" s="21">
        <v>19.91</v>
      </c>
      <c r="G24" s="21"/>
      <c r="H24" s="39">
        <f t="shared" si="0"/>
        <v>-1</v>
      </c>
      <c r="I24" s="29">
        <f t="shared" si="1"/>
        <v>0</v>
      </c>
      <c r="J24" s="21"/>
      <c r="K24" s="39">
        <f t="shared" si="2"/>
        <v>-1</v>
      </c>
      <c r="L24" s="29">
        <f t="shared" si="3"/>
        <v>0</v>
      </c>
      <c r="M24" s="21"/>
      <c r="N24" s="39">
        <f t="shared" si="4"/>
        <v>-1</v>
      </c>
      <c r="O24" s="29">
        <f t="shared" si="5"/>
        <v>0</v>
      </c>
      <c r="P24" s="7" t="s">
        <v>80</v>
      </c>
    </row>
    <row r="25" spans="1:16" ht="22.8" customHeight="1" x14ac:dyDescent="0.15">
      <c r="A25" s="18">
        <v>21</v>
      </c>
      <c r="B25" s="19" t="s">
        <v>45</v>
      </c>
      <c r="C25" s="19" t="s">
        <v>21</v>
      </c>
      <c r="D25" s="19" t="s">
        <v>2</v>
      </c>
      <c r="E25" s="20">
        <v>682.91</v>
      </c>
      <c r="F25" s="21">
        <v>19.91</v>
      </c>
      <c r="G25" s="21"/>
      <c r="H25" s="39">
        <f t="shared" si="0"/>
        <v>-1</v>
      </c>
      <c r="I25" s="29">
        <f t="shared" si="1"/>
        <v>0</v>
      </c>
      <c r="J25" s="21"/>
      <c r="K25" s="39">
        <f t="shared" si="2"/>
        <v>-1</v>
      </c>
      <c r="L25" s="29">
        <f t="shared" si="3"/>
        <v>0</v>
      </c>
      <c r="M25" s="21"/>
      <c r="N25" s="39">
        <f t="shared" si="4"/>
        <v>-1</v>
      </c>
      <c r="O25" s="29">
        <f t="shared" si="5"/>
        <v>0</v>
      </c>
      <c r="P25" s="7" t="s">
        <v>80</v>
      </c>
    </row>
    <row r="26" spans="1:16" ht="22.8" customHeight="1" x14ac:dyDescent="0.15">
      <c r="A26" s="18">
        <v>22</v>
      </c>
      <c r="B26" s="19" t="s">
        <v>45</v>
      </c>
      <c r="C26" s="19" t="s">
        <v>40</v>
      </c>
      <c r="D26" s="19" t="s">
        <v>2</v>
      </c>
      <c r="E26" s="20">
        <v>679.64</v>
      </c>
      <c r="F26" s="21">
        <v>19.91</v>
      </c>
      <c r="G26" s="21"/>
      <c r="H26" s="39">
        <f t="shared" si="0"/>
        <v>-1</v>
      </c>
      <c r="I26" s="29">
        <f t="shared" si="1"/>
        <v>0</v>
      </c>
      <c r="J26" s="21"/>
      <c r="K26" s="39">
        <f t="shared" si="2"/>
        <v>-1</v>
      </c>
      <c r="L26" s="29">
        <f t="shared" si="3"/>
        <v>0</v>
      </c>
      <c r="M26" s="21"/>
      <c r="N26" s="39">
        <f t="shared" si="4"/>
        <v>-1</v>
      </c>
      <c r="O26" s="29">
        <f t="shared" si="5"/>
        <v>0</v>
      </c>
      <c r="P26" s="7" t="s">
        <v>80</v>
      </c>
    </row>
    <row r="27" spans="1:16" ht="22.8" customHeight="1" x14ac:dyDescent="0.15">
      <c r="A27" s="18">
        <v>23</v>
      </c>
      <c r="B27" s="19" t="s">
        <v>45</v>
      </c>
      <c r="C27" s="19" t="s">
        <v>34</v>
      </c>
      <c r="D27" s="19" t="s">
        <v>2</v>
      </c>
      <c r="E27" s="20">
        <v>497.67</v>
      </c>
      <c r="F27" s="21">
        <v>19.91</v>
      </c>
      <c r="G27" s="21"/>
      <c r="H27" s="39">
        <f t="shared" si="0"/>
        <v>-1</v>
      </c>
      <c r="I27" s="29">
        <f t="shared" si="1"/>
        <v>0</v>
      </c>
      <c r="J27" s="21"/>
      <c r="K27" s="39">
        <f t="shared" si="2"/>
        <v>-1</v>
      </c>
      <c r="L27" s="29">
        <f t="shared" si="3"/>
        <v>0</v>
      </c>
      <c r="M27" s="21"/>
      <c r="N27" s="39">
        <f t="shared" si="4"/>
        <v>-1</v>
      </c>
      <c r="O27" s="29">
        <f t="shared" si="5"/>
        <v>0</v>
      </c>
      <c r="P27" s="7" t="s">
        <v>80</v>
      </c>
    </row>
    <row r="28" spans="1:16" ht="22.8" customHeight="1" x14ac:dyDescent="0.15">
      <c r="A28" s="18">
        <v>24</v>
      </c>
      <c r="B28" s="19" t="s">
        <v>45</v>
      </c>
      <c r="C28" s="19" t="s">
        <v>67</v>
      </c>
      <c r="D28" s="19" t="s">
        <v>2</v>
      </c>
      <c r="E28" s="20">
        <v>409.31</v>
      </c>
      <c r="F28" s="21">
        <v>19.91</v>
      </c>
      <c r="G28" s="21"/>
      <c r="H28" s="39">
        <f t="shared" si="0"/>
        <v>-1</v>
      </c>
      <c r="I28" s="29">
        <f t="shared" si="1"/>
        <v>0</v>
      </c>
      <c r="J28" s="21"/>
      <c r="K28" s="39">
        <f t="shared" si="2"/>
        <v>-1</v>
      </c>
      <c r="L28" s="29">
        <f t="shared" si="3"/>
        <v>0</v>
      </c>
      <c r="M28" s="21"/>
      <c r="N28" s="39">
        <f t="shared" si="4"/>
        <v>-1</v>
      </c>
      <c r="O28" s="29">
        <f t="shared" si="5"/>
        <v>0</v>
      </c>
      <c r="P28" s="7" t="s">
        <v>80</v>
      </c>
    </row>
    <row r="29" spans="1:16" ht="22.8" customHeight="1" x14ac:dyDescent="0.15">
      <c r="A29" s="18">
        <v>25</v>
      </c>
      <c r="B29" s="19" t="s">
        <v>45</v>
      </c>
      <c r="C29" s="19" t="s">
        <v>71</v>
      </c>
      <c r="D29" s="19" t="s">
        <v>72</v>
      </c>
      <c r="E29" s="20">
        <v>186</v>
      </c>
      <c r="F29" s="21">
        <v>19.91</v>
      </c>
      <c r="G29" s="21"/>
      <c r="H29" s="39">
        <f t="shared" si="0"/>
        <v>-1</v>
      </c>
      <c r="I29" s="29">
        <f t="shared" si="1"/>
        <v>0</v>
      </c>
      <c r="J29" s="21"/>
      <c r="K29" s="39">
        <f t="shared" si="2"/>
        <v>-1</v>
      </c>
      <c r="L29" s="29">
        <f t="shared" si="3"/>
        <v>0</v>
      </c>
      <c r="M29" s="21"/>
      <c r="N29" s="39">
        <f t="shared" si="4"/>
        <v>-1</v>
      </c>
      <c r="O29" s="29">
        <f t="shared" si="5"/>
        <v>0</v>
      </c>
      <c r="P29" s="7" t="s">
        <v>80</v>
      </c>
    </row>
    <row r="30" spans="1:16" ht="22.8" customHeight="1" x14ac:dyDescent="0.15">
      <c r="A30" s="18">
        <v>26</v>
      </c>
      <c r="B30" s="19" t="s">
        <v>45</v>
      </c>
      <c r="C30" s="19" t="s">
        <v>23</v>
      </c>
      <c r="D30" s="19" t="s">
        <v>2</v>
      </c>
      <c r="E30" s="20">
        <v>185</v>
      </c>
      <c r="F30" s="21">
        <v>19.91</v>
      </c>
      <c r="G30" s="21"/>
      <c r="H30" s="39">
        <f t="shared" si="0"/>
        <v>-1</v>
      </c>
      <c r="I30" s="29">
        <f t="shared" si="1"/>
        <v>0</v>
      </c>
      <c r="J30" s="21"/>
      <c r="K30" s="39">
        <f t="shared" si="2"/>
        <v>-1</v>
      </c>
      <c r="L30" s="29">
        <f t="shared" si="3"/>
        <v>0</v>
      </c>
      <c r="M30" s="21"/>
      <c r="N30" s="39">
        <f t="shared" si="4"/>
        <v>-1</v>
      </c>
      <c r="O30" s="29">
        <f t="shared" si="5"/>
        <v>0</v>
      </c>
      <c r="P30" s="7" t="s">
        <v>80</v>
      </c>
    </row>
    <row r="31" spans="1:16" ht="22.8" customHeight="1" x14ac:dyDescent="0.15">
      <c r="A31" s="18">
        <v>27</v>
      </c>
      <c r="B31" s="19" t="s">
        <v>52</v>
      </c>
      <c r="C31" s="19" t="s">
        <v>61</v>
      </c>
      <c r="D31" s="19" t="s">
        <v>2</v>
      </c>
      <c r="E31" s="20">
        <v>177.16</v>
      </c>
      <c r="F31" s="21">
        <v>19.91</v>
      </c>
      <c r="G31" s="21"/>
      <c r="H31" s="39">
        <f t="shared" si="0"/>
        <v>-1</v>
      </c>
      <c r="I31" s="29">
        <f t="shared" si="1"/>
        <v>0</v>
      </c>
      <c r="J31" s="21"/>
      <c r="K31" s="39">
        <f t="shared" si="2"/>
        <v>-1</v>
      </c>
      <c r="L31" s="29">
        <f t="shared" si="3"/>
        <v>0</v>
      </c>
      <c r="M31" s="21"/>
      <c r="N31" s="39">
        <f t="shared" si="4"/>
        <v>-1</v>
      </c>
      <c r="O31" s="29">
        <f t="shared" si="5"/>
        <v>0</v>
      </c>
      <c r="P31" s="7" t="s">
        <v>80</v>
      </c>
    </row>
    <row r="32" spans="1:16" ht="22.8" customHeight="1" x14ac:dyDescent="0.15">
      <c r="A32" s="18">
        <v>28</v>
      </c>
      <c r="B32" s="19" t="s">
        <v>54</v>
      </c>
      <c r="C32" s="19" t="s">
        <v>29</v>
      </c>
      <c r="D32" s="19" t="s">
        <v>2</v>
      </c>
      <c r="E32" s="20">
        <v>149.44999999999999</v>
      </c>
      <c r="F32" s="21">
        <v>19.91</v>
      </c>
      <c r="G32" s="21"/>
      <c r="H32" s="39">
        <f t="shared" si="0"/>
        <v>-1</v>
      </c>
      <c r="I32" s="29">
        <f t="shared" si="1"/>
        <v>0</v>
      </c>
      <c r="J32" s="21"/>
      <c r="K32" s="39">
        <f t="shared" si="2"/>
        <v>-1</v>
      </c>
      <c r="L32" s="29">
        <f t="shared" si="3"/>
        <v>0</v>
      </c>
      <c r="M32" s="21"/>
      <c r="N32" s="39">
        <f t="shared" si="4"/>
        <v>-1</v>
      </c>
      <c r="O32" s="29">
        <f t="shared" si="5"/>
        <v>0</v>
      </c>
      <c r="P32" s="7" t="s">
        <v>80</v>
      </c>
    </row>
    <row r="33" spans="1:16" ht="22.8" customHeight="1" x14ac:dyDescent="0.15">
      <c r="A33" s="18">
        <v>29</v>
      </c>
      <c r="B33" s="19" t="s">
        <v>45</v>
      </c>
      <c r="C33" s="19" t="s">
        <v>43</v>
      </c>
      <c r="D33" s="19" t="s">
        <v>2</v>
      </c>
      <c r="E33" s="20">
        <v>117.16</v>
      </c>
      <c r="F33" s="21">
        <v>19.91</v>
      </c>
      <c r="G33" s="21"/>
      <c r="H33" s="39">
        <f t="shared" si="0"/>
        <v>-1</v>
      </c>
      <c r="I33" s="29">
        <f t="shared" si="1"/>
        <v>0</v>
      </c>
      <c r="J33" s="21"/>
      <c r="K33" s="39">
        <f t="shared" si="2"/>
        <v>-1</v>
      </c>
      <c r="L33" s="29">
        <f t="shared" si="3"/>
        <v>0</v>
      </c>
      <c r="M33" s="21"/>
      <c r="N33" s="39">
        <f t="shared" si="4"/>
        <v>-1</v>
      </c>
      <c r="O33" s="29">
        <f t="shared" si="5"/>
        <v>0</v>
      </c>
      <c r="P33" s="7" t="s">
        <v>80</v>
      </c>
    </row>
    <row r="34" spans="1:16" ht="22.8" customHeight="1" x14ac:dyDescent="0.15">
      <c r="A34" s="18">
        <v>30</v>
      </c>
      <c r="B34" s="19" t="s">
        <v>45</v>
      </c>
      <c r="C34" s="19" t="s">
        <v>99</v>
      </c>
      <c r="D34" s="19" t="s">
        <v>2</v>
      </c>
      <c r="E34" s="20">
        <v>108.65</v>
      </c>
      <c r="F34" s="21">
        <v>17.22</v>
      </c>
      <c r="G34" s="21"/>
      <c r="H34" s="39">
        <f t="shared" si="0"/>
        <v>-1</v>
      </c>
      <c r="I34" s="29">
        <f t="shared" si="1"/>
        <v>0</v>
      </c>
      <c r="J34" s="21"/>
      <c r="K34" s="39">
        <f t="shared" si="2"/>
        <v>-1</v>
      </c>
      <c r="L34" s="29">
        <f t="shared" si="3"/>
        <v>0</v>
      </c>
      <c r="M34" s="21"/>
      <c r="N34" s="39">
        <f t="shared" si="4"/>
        <v>-1</v>
      </c>
      <c r="O34" s="29">
        <f t="shared" si="5"/>
        <v>0</v>
      </c>
      <c r="P34" s="7"/>
    </row>
    <row r="35" spans="1:16" ht="22.8" customHeight="1" x14ac:dyDescent="0.15">
      <c r="A35" s="18">
        <v>31</v>
      </c>
      <c r="B35" s="19" t="s">
        <v>45</v>
      </c>
      <c r="C35" s="19" t="s">
        <v>62</v>
      </c>
      <c r="D35" s="19" t="s">
        <v>2</v>
      </c>
      <c r="E35" s="20">
        <v>21.82</v>
      </c>
      <c r="F35" s="21">
        <v>19.91</v>
      </c>
      <c r="G35" s="21"/>
      <c r="H35" s="39">
        <f t="shared" si="0"/>
        <v>-1</v>
      </c>
      <c r="I35" s="29">
        <f t="shared" si="1"/>
        <v>0</v>
      </c>
      <c r="J35" s="21"/>
      <c r="K35" s="39">
        <f t="shared" si="2"/>
        <v>-1</v>
      </c>
      <c r="L35" s="29">
        <f t="shared" si="3"/>
        <v>0</v>
      </c>
      <c r="M35" s="21"/>
      <c r="N35" s="39">
        <f t="shared" si="4"/>
        <v>-1</v>
      </c>
      <c r="O35" s="29">
        <f t="shared" si="5"/>
        <v>0</v>
      </c>
      <c r="P35" s="7" t="s">
        <v>80</v>
      </c>
    </row>
    <row r="36" spans="1:16" ht="22.8" customHeight="1" x14ac:dyDescent="0.15">
      <c r="A36" s="18">
        <v>32</v>
      </c>
      <c r="B36" s="19" t="s">
        <v>45</v>
      </c>
      <c r="C36" s="19" t="s">
        <v>19</v>
      </c>
      <c r="D36" s="19" t="s">
        <v>2</v>
      </c>
      <c r="E36" s="20">
        <v>21.82</v>
      </c>
      <c r="F36" s="21">
        <v>19.91</v>
      </c>
      <c r="G36" s="21"/>
      <c r="H36" s="39">
        <f t="shared" si="0"/>
        <v>-1</v>
      </c>
      <c r="I36" s="29">
        <f t="shared" si="1"/>
        <v>0</v>
      </c>
      <c r="J36" s="21"/>
      <c r="K36" s="39">
        <f t="shared" si="2"/>
        <v>-1</v>
      </c>
      <c r="L36" s="29">
        <f t="shared" si="3"/>
        <v>0</v>
      </c>
      <c r="M36" s="21"/>
      <c r="N36" s="39">
        <f t="shared" si="4"/>
        <v>-1</v>
      </c>
      <c r="O36" s="29">
        <f t="shared" si="5"/>
        <v>0</v>
      </c>
      <c r="P36" s="7" t="s">
        <v>80</v>
      </c>
    </row>
    <row r="37" spans="1:16" ht="22.8" customHeight="1" x14ac:dyDescent="0.15">
      <c r="A37" s="18">
        <v>33</v>
      </c>
      <c r="B37" s="19" t="s">
        <v>50</v>
      </c>
      <c r="C37" s="19" t="s">
        <v>22</v>
      </c>
      <c r="D37" s="19" t="s">
        <v>2</v>
      </c>
      <c r="E37" s="20">
        <v>21.82</v>
      </c>
      <c r="F37" s="21">
        <v>19.91</v>
      </c>
      <c r="G37" s="21"/>
      <c r="H37" s="39">
        <f t="shared" si="0"/>
        <v>-1</v>
      </c>
      <c r="I37" s="29">
        <f t="shared" si="1"/>
        <v>0</v>
      </c>
      <c r="J37" s="21"/>
      <c r="K37" s="39">
        <f t="shared" si="2"/>
        <v>-1</v>
      </c>
      <c r="L37" s="29">
        <f t="shared" si="3"/>
        <v>0</v>
      </c>
      <c r="M37" s="21"/>
      <c r="N37" s="39">
        <f t="shared" si="4"/>
        <v>-1</v>
      </c>
      <c r="O37" s="29">
        <f t="shared" si="5"/>
        <v>0</v>
      </c>
      <c r="P37" s="7" t="s">
        <v>80</v>
      </c>
    </row>
    <row r="38" spans="1:16" ht="22.8" customHeight="1" x14ac:dyDescent="0.15">
      <c r="A38" s="18">
        <v>34</v>
      </c>
      <c r="B38" s="19" t="s">
        <v>45</v>
      </c>
      <c r="C38" s="19" t="s">
        <v>31</v>
      </c>
      <c r="D38" s="19" t="s">
        <v>2</v>
      </c>
      <c r="E38" s="20">
        <v>21.82</v>
      </c>
      <c r="F38" s="21">
        <v>19.91</v>
      </c>
      <c r="G38" s="21"/>
      <c r="H38" s="39">
        <f t="shared" si="0"/>
        <v>-1</v>
      </c>
      <c r="I38" s="29">
        <f t="shared" si="1"/>
        <v>0</v>
      </c>
      <c r="J38" s="21"/>
      <c r="K38" s="39">
        <f t="shared" si="2"/>
        <v>-1</v>
      </c>
      <c r="L38" s="29">
        <f t="shared" si="3"/>
        <v>0</v>
      </c>
      <c r="M38" s="21"/>
      <c r="N38" s="39">
        <f t="shared" si="4"/>
        <v>-1</v>
      </c>
      <c r="O38" s="29">
        <f t="shared" si="5"/>
        <v>0</v>
      </c>
      <c r="P38" s="7" t="s">
        <v>80</v>
      </c>
    </row>
    <row r="39" spans="1:16" ht="22.8" customHeight="1" x14ac:dyDescent="0.15">
      <c r="A39" s="18">
        <v>35</v>
      </c>
      <c r="B39" s="19" t="s">
        <v>45</v>
      </c>
      <c r="C39" s="19" t="s">
        <v>56</v>
      </c>
      <c r="D39" s="19" t="s">
        <v>2</v>
      </c>
      <c r="E39" s="20">
        <v>21.82</v>
      </c>
      <c r="F39" s="21">
        <v>19.91</v>
      </c>
      <c r="G39" s="21"/>
      <c r="H39" s="39">
        <f t="shared" si="0"/>
        <v>-1</v>
      </c>
      <c r="I39" s="29">
        <f t="shared" si="1"/>
        <v>0</v>
      </c>
      <c r="J39" s="21"/>
      <c r="K39" s="39">
        <f t="shared" si="2"/>
        <v>-1</v>
      </c>
      <c r="L39" s="29">
        <f t="shared" si="3"/>
        <v>0</v>
      </c>
      <c r="M39" s="21"/>
      <c r="N39" s="39">
        <f t="shared" si="4"/>
        <v>-1</v>
      </c>
      <c r="O39" s="29">
        <f t="shared" si="5"/>
        <v>0</v>
      </c>
      <c r="P39" s="7" t="s">
        <v>80</v>
      </c>
    </row>
    <row r="40" spans="1:16" ht="22.8" customHeight="1" x14ac:dyDescent="0.15">
      <c r="A40" s="18">
        <v>36</v>
      </c>
      <c r="B40" s="19" t="s">
        <v>46</v>
      </c>
      <c r="C40" s="19" t="s">
        <v>9</v>
      </c>
      <c r="D40" s="19" t="s">
        <v>2</v>
      </c>
      <c r="E40" s="20">
        <v>23807.13</v>
      </c>
      <c r="F40" s="21">
        <v>57.29</v>
      </c>
      <c r="G40" s="21"/>
      <c r="H40" s="39">
        <f t="shared" si="0"/>
        <v>-1</v>
      </c>
      <c r="I40" s="29">
        <f t="shared" si="1"/>
        <v>0</v>
      </c>
      <c r="J40" s="21"/>
      <c r="K40" s="39">
        <f t="shared" si="2"/>
        <v>-1</v>
      </c>
      <c r="L40" s="29">
        <f t="shared" si="3"/>
        <v>0</v>
      </c>
      <c r="M40" s="21"/>
      <c r="N40" s="39">
        <f t="shared" si="4"/>
        <v>-1</v>
      </c>
      <c r="O40" s="29">
        <f t="shared" si="5"/>
        <v>0</v>
      </c>
      <c r="P40" s="7" t="s">
        <v>81</v>
      </c>
    </row>
    <row r="41" spans="1:16" ht="22.8" customHeight="1" x14ac:dyDescent="0.15">
      <c r="A41" s="18">
        <v>37</v>
      </c>
      <c r="B41" s="19" t="s">
        <v>46</v>
      </c>
      <c r="C41" s="19" t="s">
        <v>28</v>
      </c>
      <c r="D41" s="19" t="s">
        <v>2</v>
      </c>
      <c r="E41" s="20">
        <v>6609.71</v>
      </c>
      <c r="F41" s="21">
        <v>57.29</v>
      </c>
      <c r="G41" s="21"/>
      <c r="H41" s="39">
        <f t="shared" si="0"/>
        <v>-1</v>
      </c>
      <c r="I41" s="29">
        <f t="shared" si="1"/>
        <v>0</v>
      </c>
      <c r="J41" s="21"/>
      <c r="K41" s="39">
        <f t="shared" si="2"/>
        <v>-1</v>
      </c>
      <c r="L41" s="29">
        <f t="shared" si="3"/>
        <v>0</v>
      </c>
      <c r="M41" s="21"/>
      <c r="N41" s="39">
        <f t="shared" si="4"/>
        <v>-1</v>
      </c>
      <c r="O41" s="29">
        <f t="shared" si="5"/>
        <v>0</v>
      </c>
      <c r="P41" s="7" t="s">
        <v>81</v>
      </c>
    </row>
    <row r="42" spans="1:16" ht="22.8" customHeight="1" x14ac:dyDescent="0.15">
      <c r="A42" s="18">
        <v>38</v>
      </c>
      <c r="B42" s="19" t="s">
        <v>46</v>
      </c>
      <c r="C42" s="19" t="s">
        <v>25</v>
      </c>
      <c r="D42" s="19" t="s">
        <v>2</v>
      </c>
      <c r="E42" s="20">
        <v>5631.71</v>
      </c>
      <c r="F42" s="21">
        <v>57.29</v>
      </c>
      <c r="G42" s="21"/>
      <c r="H42" s="39">
        <f t="shared" si="0"/>
        <v>-1</v>
      </c>
      <c r="I42" s="29">
        <f t="shared" si="1"/>
        <v>0</v>
      </c>
      <c r="J42" s="21"/>
      <c r="K42" s="39">
        <f t="shared" si="2"/>
        <v>-1</v>
      </c>
      <c r="L42" s="29">
        <f t="shared" si="3"/>
        <v>0</v>
      </c>
      <c r="M42" s="21"/>
      <c r="N42" s="39">
        <f t="shared" si="4"/>
        <v>-1</v>
      </c>
      <c r="O42" s="29">
        <f t="shared" si="5"/>
        <v>0</v>
      </c>
      <c r="P42" s="7" t="s">
        <v>81</v>
      </c>
    </row>
    <row r="43" spans="1:16" ht="22.8" customHeight="1" x14ac:dyDescent="0.15">
      <c r="A43" s="18">
        <v>39</v>
      </c>
      <c r="B43" s="19" t="s">
        <v>44</v>
      </c>
      <c r="C43" s="19" t="s">
        <v>4</v>
      </c>
      <c r="D43" s="19" t="s">
        <v>2</v>
      </c>
      <c r="E43" s="20">
        <v>1889.89</v>
      </c>
      <c r="F43" s="21">
        <v>57.29</v>
      </c>
      <c r="G43" s="21"/>
      <c r="H43" s="39">
        <f t="shared" si="0"/>
        <v>-1</v>
      </c>
      <c r="I43" s="29">
        <f t="shared" si="1"/>
        <v>0</v>
      </c>
      <c r="J43" s="21"/>
      <c r="K43" s="39">
        <f t="shared" si="2"/>
        <v>-1</v>
      </c>
      <c r="L43" s="29">
        <f t="shared" si="3"/>
        <v>0</v>
      </c>
      <c r="M43" s="21"/>
      <c r="N43" s="39">
        <f t="shared" si="4"/>
        <v>-1</v>
      </c>
      <c r="O43" s="29">
        <f t="shared" si="5"/>
        <v>0</v>
      </c>
      <c r="P43" s="7" t="s">
        <v>81</v>
      </c>
    </row>
    <row r="44" spans="1:16" ht="22.8" customHeight="1" x14ac:dyDescent="0.15">
      <c r="A44" s="18">
        <v>40</v>
      </c>
      <c r="B44" s="19" t="s">
        <v>44</v>
      </c>
      <c r="C44" s="19" t="s">
        <v>14</v>
      </c>
      <c r="D44" s="19" t="s">
        <v>2</v>
      </c>
      <c r="E44" s="20">
        <v>1400</v>
      </c>
      <c r="F44" s="21">
        <v>57.29</v>
      </c>
      <c r="G44" s="21"/>
      <c r="H44" s="39">
        <f t="shared" si="0"/>
        <v>-1</v>
      </c>
      <c r="I44" s="29">
        <f t="shared" si="1"/>
        <v>0</v>
      </c>
      <c r="J44" s="21"/>
      <c r="K44" s="39">
        <f t="shared" si="2"/>
        <v>-1</v>
      </c>
      <c r="L44" s="29">
        <f t="shared" si="3"/>
        <v>0</v>
      </c>
      <c r="M44" s="21"/>
      <c r="N44" s="39">
        <f t="shared" si="4"/>
        <v>-1</v>
      </c>
      <c r="O44" s="29">
        <f t="shared" si="5"/>
        <v>0</v>
      </c>
      <c r="P44" s="7" t="s">
        <v>81</v>
      </c>
    </row>
    <row r="45" spans="1:16" ht="22.8" customHeight="1" x14ac:dyDescent="0.15">
      <c r="A45" s="18">
        <v>41</v>
      </c>
      <c r="B45" s="19" t="s">
        <v>46</v>
      </c>
      <c r="C45" s="19" t="s">
        <v>6</v>
      </c>
      <c r="D45" s="19" t="s">
        <v>2</v>
      </c>
      <c r="E45" s="20">
        <v>1277.45</v>
      </c>
      <c r="F45" s="21">
        <v>57.29</v>
      </c>
      <c r="G45" s="21"/>
      <c r="H45" s="39">
        <f t="shared" si="0"/>
        <v>-1</v>
      </c>
      <c r="I45" s="29">
        <f t="shared" si="1"/>
        <v>0</v>
      </c>
      <c r="J45" s="21"/>
      <c r="K45" s="39">
        <f t="shared" si="2"/>
        <v>-1</v>
      </c>
      <c r="L45" s="29">
        <f t="shared" si="3"/>
        <v>0</v>
      </c>
      <c r="M45" s="21"/>
      <c r="N45" s="39">
        <f t="shared" si="4"/>
        <v>-1</v>
      </c>
      <c r="O45" s="29">
        <f t="shared" si="5"/>
        <v>0</v>
      </c>
      <c r="P45" s="7" t="s">
        <v>81</v>
      </c>
    </row>
    <row r="46" spans="1:16" ht="22.8" customHeight="1" x14ac:dyDescent="0.15">
      <c r="A46" s="18">
        <v>42</v>
      </c>
      <c r="B46" s="19" t="s">
        <v>46</v>
      </c>
      <c r="C46" s="19" t="s">
        <v>53</v>
      </c>
      <c r="D46" s="19" t="s">
        <v>2</v>
      </c>
      <c r="E46" s="20">
        <v>839.56</v>
      </c>
      <c r="F46" s="21">
        <v>57.29</v>
      </c>
      <c r="G46" s="21"/>
      <c r="H46" s="39">
        <f t="shared" si="0"/>
        <v>-1</v>
      </c>
      <c r="I46" s="29">
        <f t="shared" si="1"/>
        <v>0</v>
      </c>
      <c r="J46" s="21"/>
      <c r="K46" s="39">
        <f t="shared" si="2"/>
        <v>-1</v>
      </c>
      <c r="L46" s="29">
        <f t="shared" si="3"/>
        <v>0</v>
      </c>
      <c r="M46" s="21"/>
      <c r="N46" s="39">
        <f t="shared" si="4"/>
        <v>-1</v>
      </c>
      <c r="O46" s="29">
        <f t="shared" si="5"/>
        <v>0</v>
      </c>
      <c r="P46" s="7" t="s">
        <v>81</v>
      </c>
    </row>
    <row r="47" spans="1:16" ht="22.8" customHeight="1" x14ac:dyDescent="0.15">
      <c r="A47" s="18">
        <v>43</v>
      </c>
      <c r="B47" s="19" t="s">
        <v>46</v>
      </c>
      <c r="C47" s="19" t="s">
        <v>47</v>
      </c>
      <c r="D47" s="19" t="s">
        <v>2</v>
      </c>
      <c r="E47" s="20">
        <v>736.8</v>
      </c>
      <c r="F47" s="21">
        <v>57.29</v>
      </c>
      <c r="G47" s="21"/>
      <c r="H47" s="39">
        <f t="shared" si="0"/>
        <v>-1</v>
      </c>
      <c r="I47" s="29">
        <f t="shared" si="1"/>
        <v>0</v>
      </c>
      <c r="J47" s="21"/>
      <c r="K47" s="39">
        <f t="shared" si="2"/>
        <v>-1</v>
      </c>
      <c r="L47" s="29">
        <f t="shared" si="3"/>
        <v>0</v>
      </c>
      <c r="M47" s="21"/>
      <c r="N47" s="39">
        <f t="shared" si="4"/>
        <v>-1</v>
      </c>
      <c r="O47" s="29">
        <f t="shared" si="5"/>
        <v>0</v>
      </c>
      <c r="P47" s="7" t="s">
        <v>81</v>
      </c>
    </row>
    <row r="48" spans="1:16" ht="22.8" customHeight="1" x14ac:dyDescent="0.15">
      <c r="A48" s="18">
        <v>44</v>
      </c>
      <c r="B48" s="19" t="s">
        <v>46</v>
      </c>
      <c r="C48" s="19" t="s">
        <v>27</v>
      </c>
      <c r="D48" s="19" t="s">
        <v>2</v>
      </c>
      <c r="E48" s="20">
        <v>634.04</v>
      </c>
      <c r="F48" s="21">
        <v>57.29</v>
      </c>
      <c r="G48" s="21"/>
      <c r="H48" s="39">
        <f t="shared" si="0"/>
        <v>-1</v>
      </c>
      <c r="I48" s="29">
        <f t="shared" si="1"/>
        <v>0</v>
      </c>
      <c r="J48" s="21"/>
      <c r="K48" s="39">
        <f t="shared" si="2"/>
        <v>-1</v>
      </c>
      <c r="L48" s="29">
        <f t="shared" si="3"/>
        <v>0</v>
      </c>
      <c r="M48" s="21"/>
      <c r="N48" s="39">
        <f t="shared" si="4"/>
        <v>-1</v>
      </c>
      <c r="O48" s="29">
        <f t="shared" si="5"/>
        <v>0</v>
      </c>
      <c r="P48" s="7"/>
    </row>
    <row r="49" spans="1:16" ht="22.8" customHeight="1" x14ac:dyDescent="0.15">
      <c r="A49" s="18">
        <v>45</v>
      </c>
      <c r="B49" s="19" t="s">
        <v>46</v>
      </c>
      <c r="C49" s="19" t="s">
        <v>8</v>
      </c>
      <c r="D49" s="19" t="s">
        <v>2</v>
      </c>
      <c r="E49" s="20">
        <v>331.85</v>
      </c>
      <c r="F49" s="21">
        <v>57.29</v>
      </c>
      <c r="G49" s="21"/>
      <c r="H49" s="39">
        <f t="shared" si="0"/>
        <v>-1</v>
      </c>
      <c r="I49" s="29">
        <f t="shared" si="1"/>
        <v>0</v>
      </c>
      <c r="J49" s="21"/>
      <c r="K49" s="39">
        <f t="shared" si="2"/>
        <v>-1</v>
      </c>
      <c r="L49" s="29">
        <f t="shared" si="3"/>
        <v>0</v>
      </c>
      <c r="M49" s="21"/>
      <c r="N49" s="39">
        <f t="shared" si="4"/>
        <v>-1</v>
      </c>
      <c r="O49" s="29">
        <f t="shared" si="5"/>
        <v>0</v>
      </c>
      <c r="P49" s="7" t="s">
        <v>81</v>
      </c>
    </row>
    <row r="50" spans="1:16" ht="22.8" customHeight="1" x14ac:dyDescent="0.15">
      <c r="A50" s="18">
        <v>46</v>
      </c>
      <c r="B50" s="19" t="s">
        <v>46</v>
      </c>
      <c r="C50" s="19" t="s">
        <v>7</v>
      </c>
      <c r="D50" s="19" t="s">
        <v>2</v>
      </c>
      <c r="E50" s="20">
        <v>132.22</v>
      </c>
      <c r="F50" s="21">
        <v>57.29</v>
      </c>
      <c r="G50" s="21"/>
      <c r="H50" s="39">
        <f t="shared" si="0"/>
        <v>-1</v>
      </c>
      <c r="I50" s="29">
        <f t="shared" si="1"/>
        <v>0</v>
      </c>
      <c r="J50" s="21"/>
      <c r="K50" s="39">
        <f t="shared" si="2"/>
        <v>-1</v>
      </c>
      <c r="L50" s="29">
        <f t="shared" si="3"/>
        <v>0</v>
      </c>
      <c r="M50" s="21"/>
      <c r="N50" s="39">
        <f t="shared" si="4"/>
        <v>-1</v>
      </c>
      <c r="O50" s="29">
        <f t="shared" si="5"/>
        <v>0</v>
      </c>
      <c r="P50" s="7" t="s">
        <v>81</v>
      </c>
    </row>
    <row r="51" spans="1:16" ht="22.8" customHeight="1" x14ac:dyDescent="0.15">
      <c r="A51" s="18">
        <v>47</v>
      </c>
      <c r="B51" s="19" t="s">
        <v>46</v>
      </c>
      <c r="C51" s="19" t="s">
        <v>15</v>
      </c>
      <c r="D51" s="19" t="s">
        <v>2</v>
      </c>
      <c r="E51" s="20">
        <v>92.51</v>
      </c>
      <c r="F51" s="21">
        <v>57.29</v>
      </c>
      <c r="G51" s="21"/>
      <c r="H51" s="39">
        <f t="shared" si="0"/>
        <v>-1</v>
      </c>
      <c r="I51" s="29">
        <f t="shared" si="1"/>
        <v>0</v>
      </c>
      <c r="J51" s="21"/>
      <c r="K51" s="39">
        <f t="shared" si="2"/>
        <v>-1</v>
      </c>
      <c r="L51" s="29">
        <f t="shared" si="3"/>
        <v>0</v>
      </c>
      <c r="M51" s="21"/>
      <c r="N51" s="39">
        <f t="shared" si="4"/>
        <v>-1</v>
      </c>
      <c r="O51" s="29">
        <f t="shared" si="5"/>
        <v>0</v>
      </c>
      <c r="P51" s="7" t="s">
        <v>81</v>
      </c>
    </row>
    <row r="52" spans="1:16" ht="22.8" customHeight="1" x14ac:dyDescent="0.15">
      <c r="A52" s="18">
        <v>48</v>
      </c>
      <c r="B52" s="19" t="s">
        <v>46</v>
      </c>
      <c r="C52" s="19" t="s">
        <v>32</v>
      </c>
      <c r="D52" s="19" t="s">
        <v>2</v>
      </c>
      <c r="E52" s="20">
        <v>48.44</v>
      </c>
      <c r="F52" s="21">
        <v>57.29</v>
      </c>
      <c r="G52" s="21"/>
      <c r="H52" s="39">
        <f t="shared" si="0"/>
        <v>-1</v>
      </c>
      <c r="I52" s="29">
        <f t="shared" si="1"/>
        <v>0</v>
      </c>
      <c r="J52" s="21"/>
      <c r="K52" s="39">
        <f t="shared" si="2"/>
        <v>-1</v>
      </c>
      <c r="L52" s="29">
        <f t="shared" si="3"/>
        <v>0</v>
      </c>
      <c r="M52" s="21"/>
      <c r="N52" s="39">
        <f t="shared" si="4"/>
        <v>-1</v>
      </c>
      <c r="O52" s="29">
        <f t="shared" si="5"/>
        <v>0</v>
      </c>
      <c r="P52" s="7" t="s">
        <v>81</v>
      </c>
    </row>
    <row r="53" spans="1:16" ht="22.8" customHeight="1" x14ac:dyDescent="0.15">
      <c r="A53" s="18">
        <v>49</v>
      </c>
      <c r="B53" s="19" t="s">
        <v>46</v>
      </c>
      <c r="C53" s="19" t="s">
        <v>13</v>
      </c>
      <c r="D53" s="19" t="s">
        <v>2</v>
      </c>
      <c r="E53" s="20">
        <v>34.909999999999997</v>
      </c>
      <c r="F53" s="21">
        <v>57.29</v>
      </c>
      <c r="G53" s="21"/>
      <c r="H53" s="39">
        <f t="shared" si="0"/>
        <v>-1</v>
      </c>
      <c r="I53" s="29">
        <f t="shared" si="1"/>
        <v>0</v>
      </c>
      <c r="J53" s="21"/>
      <c r="K53" s="39">
        <f t="shared" si="2"/>
        <v>-1</v>
      </c>
      <c r="L53" s="29">
        <f t="shared" si="3"/>
        <v>0</v>
      </c>
      <c r="M53" s="21"/>
      <c r="N53" s="39">
        <f t="shared" si="4"/>
        <v>-1</v>
      </c>
      <c r="O53" s="29">
        <f t="shared" si="5"/>
        <v>0</v>
      </c>
      <c r="P53" s="7" t="s">
        <v>81</v>
      </c>
    </row>
    <row r="54" spans="1:16" ht="22.8" customHeight="1" x14ac:dyDescent="0.15">
      <c r="A54" s="18">
        <v>50</v>
      </c>
      <c r="B54" s="19" t="s">
        <v>51</v>
      </c>
      <c r="C54" s="19" t="s">
        <v>18</v>
      </c>
      <c r="D54" s="19" t="s">
        <v>2</v>
      </c>
      <c r="E54" s="20">
        <v>29.24</v>
      </c>
      <c r="F54" s="21">
        <v>57.29</v>
      </c>
      <c r="G54" s="21"/>
      <c r="H54" s="39">
        <f t="shared" si="0"/>
        <v>-1</v>
      </c>
      <c r="I54" s="29">
        <f t="shared" si="1"/>
        <v>0</v>
      </c>
      <c r="J54" s="21"/>
      <c r="K54" s="39">
        <f t="shared" si="2"/>
        <v>-1</v>
      </c>
      <c r="L54" s="29">
        <f t="shared" si="3"/>
        <v>0</v>
      </c>
      <c r="M54" s="21"/>
      <c r="N54" s="39">
        <f t="shared" si="4"/>
        <v>-1</v>
      </c>
      <c r="O54" s="29">
        <f t="shared" si="5"/>
        <v>0</v>
      </c>
      <c r="P54" s="7" t="s">
        <v>81</v>
      </c>
    </row>
    <row r="55" spans="1:16" ht="22.8" customHeight="1" x14ac:dyDescent="0.15">
      <c r="A55" s="18">
        <v>51</v>
      </c>
      <c r="B55" s="19" t="s">
        <v>46</v>
      </c>
      <c r="C55" s="19" t="s">
        <v>12</v>
      </c>
      <c r="D55" s="19" t="s">
        <v>2</v>
      </c>
      <c r="E55" s="20">
        <v>21.82</v>
      </c>
      <c r="F55" s="21">
        <v>57.29</v>
      </c>
      <c r="G55" s="21"/>
      <c r="H55" s="39">
        <f t="shared" si="0"/>
        <v>-1</v>
      </c>
      <c r="I55" s="29">
        <f t="shared" si="1"/>
        <v>0</v>
      </c>
      <c r="J55" s="21"/>
      <c r="K55" s="39">
        <f t="shared" si="2"/>
        <v>-1</v>
      </c>
      <c r="L55" s="29">
        <f t="shared" si="3"/>
        <v>0</v>
      </c>
      <c r="M55" s="21"/>
      <c r="N55" s="39">
        <f t="shared" si="4"/>
        <v>-1</v>
      </c>
      <c r="O55" s="29">
        <f t="shared" si="5"/>
        <v>0</v>
      </c>
      <c r="P55" s="7" t="s">
        <v>81</v>
      </c>
    </row>
    <row r="56" spans="1:16" ht="22.8" customHeight="1" x14ac:dyDescent="0.15">
      <c r="A56" s="18">
        <v>52</v>
      </c>
      <c r="B56" s="19" t="s">
        <v>46</v>
      </c>
      <c r="C56" s="19" t="s">
        <v>16</v>
      </c>
      <c r="D56" s="19" t="s">
        <v>2</v>
      </c>
      <c r="E56" s="20">
        <v>21.82</v>
      </c>
      <c r="F56" s="21">
        <v>57.29</v>
      </c>
      <c r="G56" s="21"/>
      <c r="H56" s="39">
        <f t="shared" si="0"/>
        <v>-1</v>
      </c>
      <c r="I56" s="29">
        <f t="shared" si="1"/>
        <v>0</v>
      </c>
      <c r="J56" s="21"/>
      <c r="K56" s="39">
        <f t="shared" si="2"/>
        <v>-1</v>
      </c>
      <c r="L56" s="29">
        <f t="shared" si="3"/>
        <v>0</v>
      </c>
      <c r="M56" s="21"/>
      <c r="N56" s="39">
        <f t="shared" si="4"/>
        <v>-1</v>
      </c>
      <c r="O56" s="29">
        <f t="shared" si="5"/>
        <v>0</v>
      </c>
      <c r="P56" s="7" t="s">
        <v>81</v>
      </c>
    </row>
    <row r="57" spans="1:16" ht="22.8" customHeight="1" x14ac:dyDescent="0.15">
      <c r="A57" s="18">
        <v>53</v>
      </c>
      <c r="B57" s="19" t="s">
        <v>46</v>
      </c>
      <c r="C57" s="19" t="s">
        <v>17</v>
      </c>
      <c r="D57" s="19" t="s">
        <v>2</v>
      </c>
      <c r="E57" s="20">
        <v>21.82</v>
      </c>
      <c r="F57" s="21">
        <v>57.29</v>
      </c>
      <c r="G57" s="21"/>
      <c r="H57" s="39">
        <f t="shared" si="0"/>
        <v>-1</v>
      </c>
      <c r="I57" s="29">
        <f t="shared" si="1"/>
        <v>0</v>
      </c>
      <c r="J57" s="21"/>
      <c r="K57" s="39">
        <f t="shared" si="2"/>
        <v>-1</v>
      </c>
      <c r="L57" s="29">
        <f t="shared" si="3"/>
        <v>0</v>
      </c>
      <c r="M57" s="21"/>
      <c r="N57" s="39">
        <f t="shared" si="4"/>
        <v>-1</v>
      </c>
      <c r="O57" s="29">
        <f t="shared" si="5"/>
        <v>0</v>
      </c>
      <c r="P57" s="7" t="s">
        <v>81</v>
      </c>
    </row>
    <row r="58" spans="1:16" ht="22.8" customHeight="1" x14ac:dyDescent="0.15">
      <c r="A58" s="18">
        <v>54</v>
      </c>
      <c r="B58" s="19" t="s">
        <v>49</v>
      </c>
      <c r="C58" s="19" t="s">
        <v>58</v>
      </c>
      <c r="D58" s="19" t="s">
        <v>2</v>
      </c>
      <c r="E58" s="20">
        <v>21.82</v>
      </c>
      <c r="F58" s="21">
        <v>57.29</v>
      </c>
      <c r="G58" s="21"/>
      <c r="H58" s="39">
        <f t="shared" si="0"/>
        <v>-1</v>
      </c>
      <c r="I58" s="29">
        <f t="shared" si="1"/>
        <v>0</v>
      </c>
      <c r="J58" s="21"/>
      <c r="K58" s="39">
        <f t="shared" si="2"/>
        <v>-1</v>
      </c>
      <c r="L58" s="29">
        <f t="shared" si="3"/>
        <v>0</v>
      </c>
      <c r="M58" s="21"/>
      <c r="N58" s="39">
        <f t="shared" si="4"/>
        <v>-1</v>
      </c>
      <c r="O58" s="29">
        <f t="shared" si="5"/>
        <v>0</v>
      </c>
      <c r="P58" s="7" t="s">
        <v>81</v>
      </c>
    </row>
    <row r="59" spans="1:16" ht="22.8" customHeight="1" x14ac:dyDescent="0.15">
      <c r="A59" s="18">
        <v>55</v>
      </c>
      <c r="B59" s="19" t="s">
        <v>46</v>
      </c>
      <c r="C59" s="19" t="s">
        <v>60</v>
      </c>
      <c r="D59" s="19" t="s">
        <v>2</v>
      </c>
      <c r="E59" s="20">
        <v>21.82</v>
      </c>
      <c r="F59" s="21">
        <v>57.29</v>
      </c>
      <c r="G59" s="21"/>
      <c r="H59" s="39">
        <f t="shared" si="0"/>
        <v>-1</v>
      </c>
      <c r="I59" s="29">
        <f t="shared" si="1"/>
        <v>0</v>
      </c>
      <c r="J59" s="21"/>
      <c r="K59" s="39">
        <f t="shared" si="2"/>
        <v>-1</v>
      </c>
      <c r="L59" s="29">
        <f t="shared" si="3"/>
        <v>0</v>
      </c>
      <c r="M59" s="21"/>
      <c r="N59" s="39">
        <f t="shared" si="4"/>
        <v>-1</v>
      </c>
      <c r="O59" s="29">
        <f t="shared" si="5"/>
        <v>0</v>
      </c>
      <c r="P59" s="7" t="s">
        <v>81</v>
      </c>
    </row>
    <row r="60" spans="1:16" ht="22.8" customHeight="1" x14ac:dyDescent="0.15">
      <c r="A60" s="18">
        <v>56</v>
      </c>
      <c r="B60" s="19" t="s">
        <v>46</v>
      </c>
      <c r="C60" s="19" t="s">
        <v>65</v>
      </c>
      <c r="D60" s="19" t="s">
        <v>2</v>
      </c>
      <c r="E60" s="20">
        <v>21.82</v>
      </c>
      <c r="F60" s="21">
        <v>57.29</v>
      </c>
      <c r="G60" s="21"/>
      <c r="H60" s="39">
        <f t="shared" si="0"/>
        <v>-1</v>
      </c>
      <c r="I60" s="29">
        <f t="shared" si="1"/>
        <v>0</v>
      </c>
      <c r="J60" s="21"/>
      <c r="K60" s="39">
        <f t="shared" si="2"/>
        <v>-1</v>
      </c>
      <c r="L60" s="29">
        <f t="shared" si="3"/>
        <v>0</v>
      </c>
      <c r="M60" s="21"/>
      <c r="N60" s="39">
        <f t="shared" si="4"/>
        <v>-1</v>
      </c>
      <c r="O60" s="29">
        <f t="shared" si="5"/>
        <v>0</v>
      </c>
      <c r="P60" s="7" t="s">
        <v>81</v>
      </c>
    </row>
    <row r="61" spans="1:16" ht="22.8" customHeight="1" x14ac:dyDescent="0.15">
      <c r="A61" s="18">
        <v>57</v>
      </c>
      <c r="B61" s="19" t="s">
        <v>46</v>
      </c>
      <c r="C61" s="19" t="s">
        <v>35</v>
      </c>
      <c r="D61" s="19" t="s">
        <v>2</v>
      </c>
      <c r="E61" s="20">
        <v>21.82</v>
      </c>
      <c r="F61" s="21">
        <v>57.29</v>
      </c>
      <c r="G61" s="21"/>
      <c r="H61" s="39">
        <f t="shared" si="0"/>
        <v>-1</v>
      </c>
      <c r="I61" s="29">
        <f t="shared" si="1"/>
        <v>0</v>
      </c>
      <c r="J61" s="21"/>
      <c r="K61" s="39">
        <f t="shared" si="2"/>
        <v>-1</v>
      </c>
      <c r="L61" s="29">
        <f t="shared" si="3"/>
        <v>0</v>
      </c>
      <c r="M61" s="21"/>
      <c r="N61" s="39">
        <f t="shared" si="4"/>
        <v>-1</v>
      </c>
      <c r="O61" s="29">
        <f t="shared" si="5"/>
        <v>0</v>
      </c>
      <c r="P61" s="7" t="s">
        <v>81</v>
      </c>
    </row>
    <row r="62" spans="1:16" ht="39" customHeight="1" x14ac:dyDescent="0.15">
      <c r="A62" s="18">
        <v>58</v>
      </c>
      <c r="B62" s="19" t="s">
        <v>75</v>
      </c>
      <c r="C62" s="19" t="s">
        <v>96</v>
      </c>
      <c r="D62" s="19" t="s">
        <v>2</v>
      </c>
      <c r="E62" s="20">
        <v>8066.47</v>
      </c>
      <c r="F62" s="21">
        <v>42</v>
      </c>
      <c r="G62" s="21"/>
      <c r="H62" s="39">
        <f t="shared" si="0"/>
        <v>-1</v>
      </c>
      <c r="I62" s="29">
        <f t="shared" si="1"/>
        <v>0</v>
      </c>
      <c r="J62" s="21"/>
      <c r="K62" s="39">
        <f t="shared" si="2"/>
        <v>-1</v>
      </c>
      <c r="L62" s="29">
        <f t="shared" si="3"/>
        <v>0</v>
      </c>
      <c r="M62" s="21"/>
      <c r="N62" s="39">
        <f t="shared" si="4"/>
        <v>-1</v>
      </c>
      <c r="O62" s="29">
        <f t="shared" si="5"/>
        <v>0</v>
      </c>
      <c r="P62" s="8" t="s">
        <v>95</v>
      </c>
    </row>
    <row r="63" spans="1:16" ht="44.4" customHeight="1" x14ac:dyDescent="0.15">
      <c r="A63" s="18">
        <v>59</v>
      </c>
      <c r="B63" s="19" t="s">
        <v>75</v>
      </c>
      <c r="C63" s="19" t="s">
        <v>97</v>
      </c>
      <c r="D63" s="19" t="s">
        <v>2</v>
      </c>
      <c r="E63" s="20">
        <v>218.18</v>
      </c>
      <c r="F63" s="21">
        <v>40</v>
      </c>
      <c r="G63" s="21"/>
      <c r="H63" s="39">
        <f t="shared" si="0"/>
        <v>-1</v>
      </c>
      <c r="I63" s="29">
        <f t="shared" si="1"/>
        <v>0</v>
      </c>
      <c r="J63" s="21"/>
      <c r="K63" s="39">
        <f t="shared" si="2"/>
        <v>-1</v>
      </c>
      <c r="L63" s="29">
        <f t="shared" si="3"/>
        <v>0</v>
      </c>
      <c r="M63" s="21"/>
      <c r="N63" s="39">
        <f t="shared" si="4"/>
        <v>-1</v>
      </c>
      <c r="O63" s="29">
        <f t="shared" si="5"/>
        <v>0</v>
      </c>
      <c r="P63" s="8"/>
    </row>
    <row r="64" spans="1:16" ht="22.8" customHeight="1" x14ac:dyDescent="0.15">
      <c r="A64" s="18">
        <v>60</v>
      </c>
      <c r="B64" s="19" t="s">
        <v>75</v>
      </c>
      <c r="C64" s="19" t="s">
        <v>59</v>
      </c>
      <c r="D64" s="19" t="s">
        <v>2</v>
      </c>
      <c r="E64" s="20">
        <v>109.09</v>
      </c>
      <c r="F64" s="21">
        <v>43</v>
      </c>
      <c r="G64" s="21"/>
      <c r="H64" s="39">
        <f t="shared" si="0"/>
        <v>-1</v>
      </c>
      <c r="I64" s="29">
        <f t="shared" si="1"/>
        <v>0</v>
      </c>
      <c r="J64" s="21"/>
      <c r="K64" s="39">
        <f t="shared" si="2"/>
        <v>-1</v>
      </c>
      <c r="L64" s="29">
        <f t="shared" si="3"/>
        <v>0</v>
      </c>
      <c r="M64" s="21"/>
      <c r="N64" s="39">
        <f t="shared" si="4"/>
        <v>-1</v>
      </c>
      <c r="O64" s="29">
        <f t="shared" si="5"/>
        <v>0</v>
      </c>
      <c r="P64" s="8"/>
    </row>
    <row r="65" spans="1:16" ht="22.8" customHeight="1" x14ac:dyDescent="0.15">
      <c r="A65" s="18">
        <v>61</v>
      </c>
      <c r="B65" s="19" t="s">
        <v>75</v>
      </c>
      <c r="C65" s="19" t="s">
        <v>11</v>
      </c>
      <c r="D65" s="19" t="s">
        <v>2</v>
      </c>
      <c r="E65" s="20">
        <v>109.09</v>
      </c>
      <c r="F65" s="21">
        <v>43</v>
      </c>
      <c r="G65" s="21"/>
      <c r="H65" s="39">
        <f t="shared" si="0"/>
        <v>-1</v>
      </c>
      <c r="I65" s="29">
        <f t="shared" si="1"/>
        <v>0</v>
      </c>
      <c r="J65" s="21"/>
      <c r="K65" s="39">
        <f t="shared" si="2"/>
        <v>-1</v>
      </c>
      <c r="L65" s="29">
        <f t="shared" si="3"/>
        <v>0</v>
      </c>
      <c r="M65" s="21"/>
      <c r="N65" s="39">
        <f t="shared" si="4"/>
        <v>-1</v>
      </c>
      <c r="O65" s="29">
        <f t="shared" si="5"/>
        <v>0</v>
      </c>
      <c r="P65" s="8"/>
    </row>
    <row r="66" spans="1:16" ht="22.8" customHeight="1" x14ac:dyDescent="0.15">
      <c r="A66" s="18">
        <v>62</v>
      </c>
      <c r="B66" s="19" t="s">
        <v>75</v>
      </c>
      <c r="C66" s="19" t="s">
        <v>48</v>
      </c>
      <c r="D66" s="19" t="s">
        <v>2</v>
      </c>
      <c r="E66" s="20">
        <v>109.09</v>
      </c>
      <c r="F66" s="21">
        <v>31</v>
      </c>
      <c r="G66" s="21"/>
      <c r="H66" s="39">
        <f t="shared" si="0"/>
        <v>-1</v>
      </c>
      <c r="I66" s="29">
        <f t="shared" si="1"/>
        <v>0</v>
      </c>
      <c r="J66" s="21"/>
      <c r="K66" s="39">
        <f t="shared" si="2"/>
        <v>-1</v>
      </c>
      <c r="L66" s="29">
        <f t="shared" si="3"/>
        <v>0</v>
      </c>
      <c r="M66" s="21"/>
      <c r="N66" s="39">
        <f t="shared" si="4"/>
        <v>-1</v>
      </c>
      <c r="O66" s="29">
        <f t="shared" si="5"/>
        <v>0</v>
      </c>
      <c r="P66" s="8"/>
    </row>
    <row r="67" spans="1:16" ht="22.8" customHeight="1" x14ac:dyDescent="0.15">
      <c r="A67" s="18">
        <v>63</v>
      </c>
      <c r="B67" s="19" t="s">
        <v>75</v>
      </c>
      <c r="C67" s="19" t="s">
        <v>3</v>
      </c>
      <c r="D67" s="19" t="s">
        <v>2</v>
      </c>
      <c r="E67" s="20">
        <v>108</v>
      </c>
      <c r="F67" s="21">
        <v>43</v>
      </c>
      <c r="G67" s="21"/>
      <c r="H67" s="39">
        <f t="shared" si="0"/>
        <v>-1</v>
      </c>
      <c r="I67" s="29">
        <f t="shared" si="1"/>
        <v>0</v>
      </c>
      <c r="J67" s="21"/>
      <c r="K67" s="39">
        <f t="shared" si="2"/>
        <v>-1</v>
      </c>
      <c r="L67" s="29">
        <f t="shared" si="3"/>
        <v>0</v>
      </c>
      <c r="M67" s="21"/>
      <c r="N67" s="39">
        <f t="shared" si="4"/>
        <v>-1</v>
      </c>
      <c r="O67" s="29">
        <f t="shared" si="5"/>
        <v>0</v>
      </c>
      <c r="P67" s="8"/>
    </row>
    <row r="68" spans="1:16" ht="22.8" customHeight="1" x14ac:dyDescent="0.15">
      <c r="A68" s="18">
        <v>64</v>
      </c>
      <c r="B68" s="19" t="s">
        <v>75</v>
      </c>
      <c r="C68" s="19" t="s">
        <v>5</v>
      </c>
      <c r="D68" s="19" t="s">
        <v>2</v>
      </c>
      <c r="E68" s="20">
        <v>21.82</v>
      </c>
      <c r="F68" s="21">
        <v>40</v>
      </c>
      <c r="G68" s="21"/>
      <c r="H68" s="39">
        <f t="shared" si="0"/>
        <v>-1</v>
      </c>
      <c r="I68" s="29">
        <f t="shared" si="1"/>
        <v>0</v>
      </c>
      <c r="J68" s="21"/>
      <c r="K68" s="39">
        <f t="shared" si="2"/>
        <v>-1</v>
      </c>
      <c r="L68" s="29">
        <f t="shared" si="3"/>
        <v>0</v>
      </c>
      <c r="M68" s="21"/>
      <c r="N68" s="39">
        <f t="shared" si="4"/>
        <v>-1</v>
      </c>
      <c r="O68" s="29">
        <f t="shared" si="5"/>
        <v>0</v>
      </c>
      <c r="P68" s="8"/>
    </row>
    <row r="69" spans="1:16" ht="22.8" customHeight="1" x14ac:dyDescent="0.15">
      <c r="A69" s="18">
        <v>65</v>
      </c>
      <c r="B69" s="19" t="s">
        <v>75</v>
      </c>
      <c r="C69" s="19" t="s">
        <v>10</v>
      </c>
      <c r="D69" s="19" t="s">
        <v>2</v>
      </c>
      <c r="E69" s="20">
        <v>11.35</v>
      </c>
      <c r="F69" s="21">
        <v>43</v>
      </c>
      <c r="G69" s="21"/>
      <c r="H69" s="39">
        <f t="shared" si="0"/>
        <v>-1</v>
      </c>
      <c r="I69" s="29">
        <f t="shared" si="1"/>
        <v>0</v>
      </c>
      <c r="J69" s="21"/>
      <c r="K69" s="39">
        <f t="shared" si="2"/>
        <v>-1</v>
      </c>
      <c r="L69" s="29">
        <f t="shared" si="3"/>
        <v>0</v>
      </c>
      <c r="M69" s="21"/>
      <c r="N69" s="39">
        <f t="shared" si="4"/>
        <v>-1</v>
      </c>
      <c r="O69" s="29">
        <f t="shared" si="5"/>
        <v>0</v>
      </c>
      <c r="P69" s="8"/>
    </row>
    <row r="70" spans="1:16" ht="22.8" customHeight="1" x14ac:dyDescent="0.15">
      <c r="A70" s="18">
        <v>66</v>
      </c>
      <c r="B70" s="19" t="s">
        <v>75</v>
      </c>
      <c r="C70" s="19" t="s">
        <v>98</v>
      </c>
      <c r="D70" s="19" t="s">
        <v>2</v>
      </c>
      <c r="E70" s="20">
        <v>8967.93</v>
      </c>
      <c r="F70" s="21">
        <v>35</v>
      </c>
      <c r="G70" s="21"/>
      <c r="H70" s="39">
        <f t="shared" ref="H70" si="6">(G70-F70)/F70*100%</f>
        <v>-1</v>
      </c>
      <c r="I70" s="29">
        <f t="shared" ref="I70" si="7">E70*G70</f>
        <v>0</v>
      </c>
      <c r="J70" s="21"/>
      <c r="K70" s="39">
        <f t="shared" ref="K70:K71" si="8">(J70-F70)/F70*100%</f>
        <v>-1</v>
      </c>
      <c r="L70" s="29">
        <f t="shared" ref="L70:L71" si="9">E70*J70</f>
        <v>0</v>
      </c>
      <c r="M70" s="21"/>
      <c r="N70" s="39">
        <f t="shared" ref="N70:N71" si="10">(M70-F70)/F70*100%</f>
        <v>-1</v>
      </c>
      <c r="O70" s="29">
        <f t="shared" ref="O70:O71" si="11">E70*M70</f>
        <v>0</v>
      </c>
      <c r="P70" s="8"/>
    </row>
    <row r="71" spans="1:16" ht="378.6" customHeight="1" x14ac:dyDescent="0.15">
      <c r="A71" s="18">
        <v>67</v>
      </c>
      <c r="B71" s="22" t="s">
        <v>75</v>
      </c>
      <c r="C71" s="22" t="s">
        <v>77</v>
      </c>
      <c r="D71" s="22" t="s">
        <v>72</v>
      </c>
      <c r="E71" s="23">
        <v>500</v>
      </c>
      <c r="F71" s="24">
        <v>30</v>
      </c>
      <c r="G71" s="24"/>
      <c r="H71" s="40">
        <f t="shared" ref="H71" si="12">(G71-F71)/F71*100%</f>
        <v>-1</v>
      </c>
      <c r="I71" s="30">
        <f t="shared" ref="I71" si="13">E71*G71</f>
        <v>0</v>
      </c>
      <c r="J71" s="24"/>
      <c r="K71" s="40">
        <f t="shared" si="8"/>
        <v>-1</v>
      </c>
      <c r="L71" s="30">
        <f t="shared" si="9"/>
        <v>0</v>
      </c>
      <c r="M71" s="24"/>
      <c r="N71" s="40">
        <f t="shared" si="10"/>
        <v>-1</v>
      </c>
      <c r="O71" s="30">
        <f t="shared" si="11"/>
        <v>0</v>
      </c>
      <c r="P71" s="47" t="s">
        <v>106</v>
      </c>
    </row>
    <row r="72" spans="1:16" ht="38.4" customHeight="1" x14ac:dyDescent="0.15">
      <c r="A72" s="32" t="s">
        <v>105</v>
      </c>
      <c r="B72" s="33"/>
      <c r="C72" s="33"/>
      <c r="D72" s="33"/>
      <c r="E72" s="33"/>
      <c r="F72" s="34"/>
      <c r="G72" s="24"/>
      <c r="H72" s="40"/>
      <c r="I72" s="30">
        <f>SUM(I5:I71)</f>
        <v>0</v>
      </c>
      <c r="J72" s="30"/>
      <c r="K72" s="42"/>
      <c r="L72" s="30">
        <f t="shared" ref="L72:O72" si="14">SUM(L5:L71)</f>
        <v>0</v>
      </c>
      <c r="M72" s="30"/>
      <c r="N72" s="42"/>
      <c r="O72" s="30">
        <f t="shared" si="14"/>
        <v>0</v>
      </c>
      <c r="P72" s="9"/>
    </row>
    <row r="75" spans="1:16" s="14" customFormat="1" ht="33" customHeight="1" x14ac:dyDescent="0.3">
      <c r="A75" s="45" t="s">
        <v>107</v>
      </c>
      <c r="B75" s="45"/>
      <c r="C75" s="45"/>
      <c r="D75" s="45"/>
      <c r="E75" s="45"/>
      <c r="F75" s="45"/>
      <c r="G75" s="45"/>
      <c r="H75" s="45"/>
      <c r="I75" s="45"/>
      <c r="J75" s="45"/>
      <c r="K75" s="45"/>
      <c r="L75" s="45"/>
      <c r="M75" s="45"/>
      <c r="N75" s="45"/>
      <c r="O75" s="45"/>
      <c r="P75" s="45"/>
    </row>
  </sheetData>
  <mergeCells count="14">
    <mergeCell ref="A75:P75"/>
    <mergeCell ref="P62:P70"/>
    <mergeCell ref="A1:P1"/>
    <mergeCell ref="A2:P2"/>
    <mergeCell ref="G3:I3"/>
    <mergeCell ref="F3:F4"/>
    <mergeCell ref="E3:E4"/>
    <mergeCell ref="D3:D4"/>
    <mergeCell ref="C3:C4"/>
    <mergeCell ref="M3:O3"/>
    <mergeCell ref="J3:L3"/>
    <mergeCell ref="A72:F72"/>
    <mergeCell ref="A3:A4"/>
    <mergeCell ref="B3:B4"/>
  </mergeCells>
  <phoneticPr fontId="1" type="noConversion"/>
  <pageMargins left="0.25" right="0.25" top="0.75" bottom="0.75" header="0.3" footer="0.3"/>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D32" sqref="D32"/>
    </sheetView>
  </sheetViews>
  <sheetFormatPr defaultRowHeight="15.6" x14ac:dyDescent="0.3"/>
  <cols>
    <col min="1" max="1" width="19.796875" customWidth="1"/>
    <col min="2" max="2" width="24.5" customWidth="1"/>
    <col min="3" max="3" width="20.69921875" customWidth="1"/>
    <col min="4" max="4" width="25.5" customWidth="1"/>
    <col min="5" max="5" width="25.3984375" customWidth="1"/>
  </cols>
  <sheetData>
    <row r="1" spans="1:5" ht="20.399999999999999" x14ac:dyDescent="0.3">
      <c r="A1" s="1" t="s">
        <v>85</v>
      </c>
      <c r="B1" s="1"/>
      <c r="C1" s="1"/>
      <c r="D1" s="1"/>
      <c r="E1" s="1"/>
    </row>
    <row r="2" spans="1:5" ht="55.2" x14ac:dyDescent="0.3">
      <c r="A2" s="2" t="s">
        <v>86</v>
      </c>
      <c r="B2" s="3" t="s">
        <v>87</v>
      </c>
      <c r="C2" s="3" t="s">
        <v>88</v>
      </c>
      <c r="D2" s="3" t="s">
        <v>89</v>
      </c>
      <c r="E2" s="4" t="s">
        <v>90</v>
      </c>
    </row>
    <row r="3" spans="1:5" x14ac:dyDescent="0.3">
      <c r="A3" s="2" t="s">
        <v>38</v>
      </c>
      <c r="B3" s="5">
        <v>39.94</v>
      </c>
      <c r="C3" s="5">
        <v>39.81</v>
      </c>
      <c r="D3" s="5">
        <v>39.69</v>
      </c>
      <c r="E3" s="4">
        <f>(B3+C3+D3)/3/2</f>
        <v>19.906666666666666</v>
      </c>
    </row>
    <row r="4" spans="1:5" x14ac:dyDescent="0.3">
      <c r="A4" s="2" t="s">
        <v>30</v>
      </c>
      <c r="B4" s="5">
        <v>60.94</v>
      </c>
      <c r="C4" s="5">
        <v>60.69</v>
      </c>
      <c r="D4" s="5">
        <v>60.75</v>
      </c>
      <c r="E4" s="4">
        <f>(B4+C4+D4)/3/2</f>
        <v>30.396666666666665</v>
      </c>
    </row>
    <row r="5" spans="1:5" ht="41.4" x14ac:dyDescent="0.3">
      <c r="A5" s="2" t="s">
        <v>91</v>
      </c>
      <c r="B5" s="5">
        <v>33.630000000000003</v>
      </c>
      <c r="C5" s="5">
        <v>33.75</v>
      </c>
      <c r="D5" s="5">
        <v>33.5</v>
      </c>
      <c r="E5" s="4">
        <f>(B5+C5+D5)/3/2</f>
        <v>16.813333333333333</v>
      </c>
    </row>
    <row r="6" spans="1:5" ht="41.4" x14ac:dyDescent="0.3">
      <c r="A6" s="2" t="s">
        <v>92</v>
      </c>
      <c r="B6" s="5">
        <v>34.44</v>
      </c>
      <c r="C6" s="5">
        <v>34.31</v>
      </c>
      <c r="D6" s="5">
        <v>34.56</v>
      </c>
      <c r="E6" s="4">
        <f>(B6+C6+D6)/3/2</f>
        <v>17.218333333333334</v>
      </c>
    </row>
    <row r="7" spans="1:5" x14ac:dyDescent="0.3">
      <c r="A7" s="2" t="s">
        <v>27</v>
      </c>
      <c r="B7" s="5">
        <v>114.67</v>
      </c>
      <c r="C7" s="5">
        <v>114.53</v>
      </c>
      <c r="D7" s="5">
        <v>114.53</v>
      </c>
      <c r="E7" s="4">
        <f>(B7+C7+D7)/3/2</f>
        <v>57.288333333333334</v>
      </c>
    </row>
  </sheetData>
  <mergeCells count="1">
    <mergeCell ref="A1:E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报价单</vt:lpstr>
      <vt:lpstr>2024年11月菜篮子价格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huangxzh</cp:lastModifiedBy>
  <cp:lastPrinted>2023-11-28T07:38:50Z</cp:lastPrinted>
  <dcterms:created xsi:type="dcterms:W3CDTF">2023-11-15T07:28:52Z</dcterms:created>
  <dcterms:modified xsi:type="dcterms:W3CDTF">2023-11-28T07:39:26Z</dcterms:modified>
</cp:coreProperties>
</file>