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AA资产管理\2023年资产采购计划\窗帘\"/>
    </mc:Choice>
  </mc:AlternateContent>
  <bookViews>
    <workbookView xWindow="0" yWindow="0" windowWidth="24225" windowHeight="13650"/>
  </bookViews>
  <sheets>
    <sheet name="Sheet1" sheetId="1" r:id="rId1"/>
  </sheets>
  <calcPr calcId="152511" calcOnSave="0"/>
</workbook>
</file>

<file path=xl/calcChain.xml><?xml version="1.0" encoding="utf-8"?>
<calcChain xmlns="http://schemas.openxmlformats.org/spreadsheetml/2006/main">
  <c r="N14" i="1" l="1"/>
  <c r="K14" i="1"/>
  <c r="H14" i="1"/>
  <c r="F14" i="1"/>
  <c r="L14" i="1"/>
  <c r="O14" i="1" l="1"/>
  <c r="L15" i="1"/>
  <c r="L13" i="1"/>
  <c r="L12" i="1"/>
  <c r="L11" i="1"/>
  <c r="L10" i="1"/>
  <c r="H18" i="1"/>
  <c r="O18" i="1" s="1"/>
  <c r="H17" i="1"/>
  <c r="O17" i="1" s="1"/>
  <c r="F9" i="1" l="1"/>
  <c r="H9" i="1" s="1"/>
  <c r="O9" i="1" s="1"/>
  <c r="F8" i="1" l="1"/>
  <c r="H8" i="1" s="1"/>
  <c r="O8" i="1" s="1"/>
  <c r="F16" i="1" l="1"/>
  <c r="H16" i="1" s="1"/>
  <c r="O16" i="1" s="1"/>
  <c r="K13" i="1"/>
  <c r="F13" i="1"/>
  <c r="H13" i="1" s="1"/>
  <c r="K12" i="1"/>
  <c r="F12" i="1"/>
  <c r="H12" i="1" s="1"/>
  <c r="K11" i="1"/>
  <c r="F11" i="1"/>
  <c r="H11" i="1" s="1"/>
  <c r="K10" i="1"/>
  <c r="F10" i="1"/>
  <c r="H10" i="1" s="1"/>
  <c r="N12" i="1" l="1"/>
  <c r="N15" i="1"/>
  <c r="O15" i="1" s="1"/>
  <c r="N10" i="1"/>
  <c r="O10" i="1" s="1"/>
  <c r="N11" i="1"/>
  <c r="O11" i="1" s="1"/>
  <c r="O12" i="1"/>
  <c r="N13" i="1"/>
  <c r="O13" i="1" s="1"/>
  <c r="O19" i="1" l="1"/>
</calcChain>
</file>

<file path=xl/sharedStrings.xml><?xml version="1.0" encoding="utf-8"?>
<sst xmlns="http://schemas.openxmlformats.org/spreadsheetml/2006/main" count="111" uniqueCount="58">
  <si>
    <t>公司名称</t>
  </si>
  <si>
    <t>报价日期</t>
  </si>
  <si>
    <t>联系人及电话</t>
  </si>
  <si>
    <t>邮箱</t>
  </si>
  <si>
    <t>质保时长</t>
  </si>
  <si>
    <t>盖章</t>
  </si>
  <si>
    <t>窗帘类型</t>
  </si>
  <si>
    <t>窗框尺寸规格
(单位:米)</t>
  </si>
  <si>
    <t>窗帘布料</t>
  </si>
  <si>
    <t>绑带</t>
  </si>
  <si>
    <t>轨道</t>
  </si>
  <si>
    <t>合计（元）</t>
  </si>
  <si>
    <t>材质参数</t>
  </si>
  <si>
    <t>宽</t>
  </si>
  <si>
    <t>高</t>
  </si>
  <si>
    <t>系数</t>
  </si>
  <si>
    <t>用量（米）</t>
  </si>
  <si>
    <t>单价（元）</t>
  </si>
  <si>
    <t>小计（元）</t>
  </si>
  <si>
    <t>用量（条）</t>
  </si>
  <si>
    <t>医用隔帘</t>
  </si>
  <si>
    <t>高密度隔帘</t>
  </si>
  <si>
    <t>总计</t>
  </si>
  <si>
    <t>窗帘修改</t>
    <phoneticPr fontId="14" type="noConversion"/>
  </si>
  <si>
    <t>——</t>
    <phoneticPr fontId="14" type="noConversion"/>
  </si>
  <si>
    <t>高度和宽度修改按科室需求，按修改的车边长度为实际结算数量。如5米宽的窗帘，高度需改短10cm，宽度不变，结算数量为5米。</t>
    <phoneticPr fontId="14" type="noConversion"/>
  </si>
  <si>
    <t>——</t>
    <phoneticPr fontId="14" type="noConversion"/>
  </si>
  <si>
    <t>导轨</t>
    <phoneticPr fontId="14" type="noConversion"/>
  </si>
  <si>
    <t>1.材质:100%涤纶(Polyester)
2.重量:270g/㎡-320g/㎡
撕破强为:经向59(N)
3.抗菌性:细菌减少百分率99.00%</t>
    <phoneticPr fontId="14" type="noConversion"/>
  </si>
  <si>
    <t>阳光卷帘</t>
    <phoneticPr fontId="14" type="noConversion"/>
  </si>
  <si>
    <t>遮光卷帘</t>
    <phoneticPr fontId="14" type="noConversion"/>
  </si>
  <si>
    <r>
      <t xml:space="preserve">1.材质:100%涤纶(Polyester)，可选有网孔或无网孔。
2.重量:190g/㎡-300克/㎡
</t>
    </r>
    <r>
      <rPr>
        <sz val="14"/>
        <color theme="1"/>
        <rFont val="宋体"/>
        <family val="3"/>
        <charset val="134"/>
        <scheme val="minor"/>
      </rPr>
      <t>3.</t>
    </r>
    <r>
      <rPr>
        <sz val="14"/>
        <color theme="1"/>
        <rFont val="宋体"/>
        <family val="3"/>
        <charset val="134"/>
        <scheme val="minor"/>
      </rPr>
      <t xml:space="preserve">撕破强力:经向59(N)
</t>
    </r>
    <r>
      <rPr>
        <sz val="14"/>
        <color theme="1"/>
        <rFont val="宋体"/>
        <family val="3"/>
        <charset val="134"/>
        <scheme val="minor"/>
      </rPr>
      <t>4</t>
    </r>
    <r>
      <rPr>
        <sz val="14"/>
        <color theme="1"/>
        <rFont val="宋体"/>
        <family val="3"/>
        <charset val="134"/>
        <scheme val="minor"/>
      </rPr>
      <t>.抗菌性:细菌减少百分率99.00%</t>
    </r>
    <phoneticPr fontId="14" type="noConversion"/>
  </si>
  <si>
    <r>
      <t>1.材质:优质加厚铝合金方轨，壁厚≥</t>
    </r>
    <r>
      <rPr>
        <sz val="14"/>
        <color theme="1"/>
        <rFont val="宋体"/>
        <family val="3"/>
        <charset val="134"/>
        <scheme val="minor"/>
      </rPr>
      <t>1.83mm，表面光滑，封口为塑料材质，封口环合金材质。
2.重量135g/m</t>
    </r>
    <phoneticPr fontId="14" type="noConversion"/>
  </si>
  <si>
    <t>计算方式</t>
    <phoneticPr fontId="14" type="noConversion"/>
  </si>
  <si>
    <t>按面积（㎡）计算</t>
    <phoneticPr fontId="14" type="noConversion"/>
  </si>
  <si>
    <t>按长度（m）计算</t>
    <phoneticPr fontId="14" type="noConversion"/>
  </si>
  <si>
    <t>按车边长度（m）计算</t>
    <phoneticPr fontId="14" type="noConversion"/>
  </si>
  <si>
    <t>高度不超过2.7米的，按窗框宽度与窗帘系数的乘积计算。绑带按个，导轨按米。</t>
    <phoneticPr fontId="14" type="noConversion"/>
  </si>
  <si>
    <t>遮光窗帘</t>
    <phoneticPr fontId="14" type="noConversion"/>
  </si>
  <si>
    <t>——</t>
    <phoneticPr fontId="14" type="noConversion"/>
  </si>
  <si>
    <t>——</t>
    <phoneticPr fontId="14" type="noConversion"/>
  </si>
  <si>
    <t>中山大学附属肿瘤医院2023年窗帘零星定点采购项目市场调研清单</t>
    <phoneticPr fontId="14" type="noConversion"/>
  </si>
  <si>
    <t xml:space="preserve">1.成分：约30%聚酯纤维，70%PVC
2.织造方法:斜纹织法
3.重量≥525g/㎡，开孔率≤1%，厚度≥1mm
4.阻燃性能:符合 GB8624-2012《建筑材料及制品燃烧性能分级》B1级标准　　
5.抗紫外线等级：至少3级
6.环保性能: 绿色环保证书。
7.卷轴和下轨为优质铝合金材质，不锈钢芯卷帘制头，POM材质拉珠，有效伸缩10000次。 </t>
    <phoneticPr fontId="14" type="noConversion"/>
  </si>
  <si>
    <t>窗帘</t>
    <phoneticPr fontId="14" type="noConversion"/>
  </si>
  <si>
    <t>椅子布套</t>
    <phoneticPr fontId="14" type="noConversion"/>
  </si>
  <si>
    <t>数量（个）</t>
    <phoneticPr fontId="14" type="noConversion"/>
  </si>
  <si>
    <t>按个计算</t>
    <phoneticPr fontId="14" type="noConversion"/>
  </si>
  <si>
    <t>沙发布套</t>
    <phoneticPr fontId="14" type="noConversion"/>
  </si>
  <si>
    <t>按沙发位数计算，单人沙发为1位，三人沙发为3位。</t>
    <phoneticPr fontId="14" type="noConversion"/>
  </si>
  <si>
    <t>1.尺寸按实际量尺。
2.布料：.材质：100%棉麻涤纶混纺
3.甲醛含量：符GB/T2912.1-2009国家标准。</t>
    <phoneticPr fontId="14" type="noConversion"/>
  </si>
  <si>
    <t>1.尺寸按实际量尺。
2.布料：全工艺涤棉帆布T80/C20/21+21*10/72*40。
3.甲醛含量：符GB/T2912.1-2009国家标准。</t>
    <phoneticPr fontId="14" type="noConversion"/>
  </si>
  <si>
    <t>防水浴帘</t>
    <phoneticPr fontId="14" type="noConversion"/>
  </si>
  <si>
    <t>高度不超过2.7米的，按门框宽度与窗帘系数的乘积计算。绑带按个，导轨按米。</t>
    <phoneticPr fontId="14" type="noConversion"/>
  </si>
  <si>
    <t>1.布料:100%聚酯纤维，高性能遮光防水涂层工艺，遮光率100%。
2.幅宽:3000mm，产品重量:≥400g/㎡。
3.撕破强度、缩水性、耐洗色牢度、PH值、无可分解致癌芳香胺染料均符合国家标准。
4.甲醛含量:符合GB/T29121-2009国家标准
5.阻燃性能:符合 GB8624-2012《建筑材料及制品燃烧性能分级》B1级标准
6.卷轴和下轨为优质铝合金材质，不锈钢芯卷帘制头，POM材质拉珠，有效伸缩10000次。</t>
    <phoneticPr fontId="14" type="noConversion"/>
  </si>
  <si>
    <t>1.材质：100%聚酯纤维
2.重量：≥185g/㎡
3.防水、速干、不易发霉。
4.耐洗色牢度、游离甲醛含量等均符合国家标准。</t>
    <phoneticPr fontId="14" type="noConversion"/>
  </si>
  <si>
    <t xml:space="preserve">1.绒面遮光布
2.成品门幅:280CM
3.成品克重:730g/m 左右
4.遮光率:达到95%以上。
5.非涂层遮光布，无毒、无味、不含挥发性化学成份
6.有隔音、隔热、吸尘效果，可干洗、水洗。
7.甲醛含量：符GB/T2912.1-2009国家标准。
</t>
    <phoneticPr fontId="14" type="noConversion"/>
  </si>
  <si>
    <t>1.100%高精密环保遮光窗帘布
2.成品门幅:280CM
3.成品克重:520g/m左右(遮光率达到80%以上）
4.特点:非涂层遮光布，无毒、无味、不含挥发性化学成份，隔热、吸尘效果，可干洗、水洗等</t>
    <phoneticPr fontId="14" type="noConversion"/>
  </si>
  <si>
    <r>
      <t>报价说明： 
1）只需填写下表中标</t>
    </r>
    <r>
      <rPr>
        <b/>
        <sz val="14"/>
        <color rgb="FF00B050"/>
        <rFont val="宋体"/>
        <family val="3"/>
        <charset val="134"/>
      </rPr>
      <t>绿色</t>
    </r>
    <r>
      <rPr>
        <b/>
        <sz val="14"/>
        <rFont val="宋体"/>
        <family val="3"/>
        <charset val="134"/>
      </rPr>
      <t>单元格的【单价报价】，表格内已设置计算公式，金额会自动生成，投标人不得擅自修改计算公式：
2）表中规格仅作报价用，结算时以实际订单规格为准；
3）附表报价须包含材料费、人工费、运输费、安装费、设计费、售后服务费、税费等一切费用；
4）附表所有采购数量、采购尺寸均为预估量，非实际采购量，实际尺寸和采购量按需求采购； 
5）附表相同材质、同工艺的单价报价必须一致，否则按最低报价为准，予以调整处理；
6）本项目为</t>
    </r>
    <r>
      <rPr>
        <b/>
        <sz val="14"/>
        <color rgb="FFFF0000"/>
        <rFont val="宋体"/>
        <family val="3"/>
        <charset val="134"/>
      </rPr>
      <t>零星</t>
    </r>
    <r>
      <rPr>
        <b/>
        <sz val="14"/>
        <rFont val="宋体"/>
        <family val="3"/>
        <charset val="134"/>
      </rPr>
      <t>定点采购，即一年内两个院区不同科室不定时有窗帘定制需求，需在指定时间内上门量尺、确认方案后下单生产、送货安装，按月结算。需</t>
    </r>
    <r>
      <rPr>
        <b/>
        <sz val="14"/>
        <color rgb="FFFF0000"/>
        <rFont val="宋体"/>
        <family val="3"/>
        <charset val="134"/>
      </rPr>
      <t>充分考虑业务往来和安装的人力成本</t>
    </r>
    <r>
      <rPr>
        <b/>
        <sz val="14"/>
        <rFont val="宋体"/>
        <family val="3"/>
        <charset val="134"/>
      </rPr>
      <t>！
7）以下所涉及的窗帘材质，请按报价清单的编号</t>
    </r>
    <r>
      <rPr>
        <b/>
        <sz val="14"/>
        <color rgb="FFFF0000"/>
        <rFont val="宋体"/>
        <family val="3"/>
        <charset val="134"/>
      </rPr>
      <t>送样板</t>
    </r>
    <r>
      <rPr>
        <b/>
        <sz val="14"/>
        <rFont val="宋体"/>
        <family val="3"/>
        <charset val="134"/>
      </rPr>
      <t>（另附），样板尺寸自定，以方便携带为原则。
8）以下所有窗帘类型，须按实际需要进行选色搭配，相同材质、相同工艺的材料，不同配色不改变单价。
9）如采购人需采购以下清单外的窗帘材质，供应商应以不高于市场价格水平进行报价，在同等条件下，院方优先选择定点供应商进行供货。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</si>
</sst>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;[Red]0.00"/>
    <numFmt numFmtId="178" formatCode="0.00_ "/>
  </numFmts>
  <fonts count="1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4"/>
      <color rgb="FF00B050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8" fontId="16" fillId="3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178" fontId="8" fillId="0" borderId="7" xfId="0" applyNumberFormat="1" applyFont="1" applyFill="1" applyBorder="1" applyAlignment="1">
      <alignment horizontal="center" vertical="center" wrapText="1"/>
    </xf>
    <xf numFmtId="178" fontId="8" fillId="0" borderId="7" xfId="0" applyNumberFormat="1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80" zoomScaleNormal="80" workbookViewId="0">
      <selection activeCell="A5" sqref="A5:Q5"/>
    </sheetView>
  </sheetViews>
  <sheetFormatPr defaultColWidth="9" defaultRowHeight="13.5"/>
  <cols>
    <col min="1" max="1" width="13.875" style="1" customWidth="1"/>
    <col min="2" max="3" width="8.125" style="2" customWidth="1"/>
    <col min="4" max="4" width="12" style="3" customWidth="1"/>
    <col min="5" max="5" width="10.25" style="3" customWidth="1"/>
    <col min="6" max="6" width="9.625" style="2" customWidth="1"/>
    <col min="7" max="7" width="12.625" style="2" customWidth="1"/>
    <col min="8" max="8" width="13.625" style="4" customWidth="1"/>
    <col min="9" max="9" width="8.75" style="3" customWidth="1"/>
    <col min="10" max="10" width="12.125" style="5" customWidth="1"/>
    <col min="11" max="11" width="15" style="4" customWidth="1"/>
    <col min="12" max="12" width="11.625" style="2" customWidth="1"/>
    <col min="13" max="13" width="12.75" style="2" customWidth="1"/>
    <col min="14" max="14" width="12.5" style="2" customWidth="1"/>
    <col min="15" max="15" width="21.75" style="2" customWidth="1"/>
    <col min="16" max="16" width="21.75" style="42" customWidth="1"/>
    <col min="17" max="17" width="63.875" style="6" customWidth="1"/>
    <col min="18" max="18" width="40.875" style="2" customWidth="1"/>
    <col min="19" max="16384" width="9" style="2"/>
  </cols>
  <sheetData>
    <row r="1" spans="1:19" ht="31.5">
      <c r="A1" s="49" t="s">
        <v>41</v>
      </c>
      <c r="B1" s="49"/>
      <c r="C1" s="49"/>
      <c r="D1" s="49"/>
      <c r="E1" s="50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/>
      <c r="S1"/>
    </row>
    <row r="2" spans="1:19" customFormat="1" ht="34.5" customHeight="1">
      <c r="A2" s="7" t="s">
        <v>0</v>
      </c>
      <c r="B2" s="51"/>
      <c r="C2" s="51"/>
      <c r="D2" s="52"/>
      <c r="E2" s="8" t="s">
        <v>1</v>
      </c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9" customFormat="1" ht="34.5" customHeight="1">
      <c r="A3" s="7" t="s">
        <v>2</v>
      </c>
      <c r="B3" s="51"/>
      <c r="C3" s="51"/>
      <c r="D3" s="52"/>
      <c r="E3" s="8" t="s">
        <v>3</v>
      </c>
      <c r="F3" s="55"/>
      <c r="G3" s="51"/>
      <c r="H3" s="51"/>
      <c r="I3" s="51"/>
      <c r="J3" s="51"/>
      <c r="K3" s="52"/>
      <c r="L3" s="8" t="s">
        <v>4</v>
      </c>
      <c r="M3" s="56"/>
      <c r="N3" s="51"/>
      <c r="O3" s="51"/>
      <c r="P3" s="51"/>
      <c r="Q3" s="52"/>
    </row>
    <row r="4" spans="1:19" customFormat="1" ht="34.5" customHeight="1">
      <c r="A4" s="7" t="s">
        <v>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9" customFormat="1" ht="196.5" customHeight="1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</row>
    <row r="6" spans="1:19" ht="36" customHeight="1">
      <c r="A6" s="68" t="s">
        <v>6</v>
      </c>
      <c r="B6" s="60" t="s">
        <v>7</v>
      </c>
      <c r="C6" s="61"/>
      <c r="D6" s="70" t="s">
        <v>45</v>
      </c>
      <c r="E6" s="62" t="s">
        <v>8</v>
      </c>
      <c r="F6" s="62"/>
      <c r="G6" s="62"/>
      <c r="H6" s="62"/>
      <c r="I6" s="63" t="s">
        <v>9</v>
      </c>
      <c r="J6" s="64"/>
      <c r="K6" s="65"/>
      <c r="L6" s="63" t="s">
        <v>10</v>
      </c>
      <c r="M6" s="64"/>
      <c r="N6" s="65"/>
      <c r="O6" s="68" t="s">
        <v>11</v>
      </c>
      <c r="P6" s="72" t="s">
        <v>33</v>
      </c>
      <c r="Q6" s="72" t="s">
        <v>12</v>
      </c>
      <c r="R6"/>
      <c r="S6"/>
    </row>
    <row r="7" spans="1:19" ht="48" customHeight="1">
      <c r="A7" s="69"/>
      <c r="B7" s="10" t="s">
        <v>13</v>
      </c>
      <c r="C7" s="10" t="s">
        <v>14</v>
      </c>
      <c r="D7" s="71"/>
      <c r="E7" s="11" t="s">
        <v>15</v>
      </c>
      <c r="F7" s="12" t="s">
        <v>16</v>
      </c>
      <c r="G7" s="12" t="s">
        <v>17</v>
      </c>
      <c r="H7" s="9" t="s">
        <v>18</v>
      </c>
      <c r="I7" s="11" t="s">
        <v>19</v>
      </c>
      <c r="J7" s="28" t="s">
        <v>17</v>
      </c>
      <c r="K7" s="9" t="s">
        <v>18</v>
      </c>
      <c r="L7" s="12" t="s">
        <v>16</v>
      </c>
      <c r="M7" s="12" t="s">
        <v>17</v>
      </c>
      <c r="N7" s="9" t="s">
        <v>18</v>
      </c>
      <c r="O7" s="69"/>
      <c r="P7" s="73"/>
      <c r="Q7" s="73"/>
    </row>
    <row r="8" spans="1:19" ht="191.25" customHeight="1">
      <c r="A8" s="17" t="s">
        <v>30</v>
      </c>
      <c r="B8" s="13">
        <v>2.4</v>
      </c>
      <c r="C8" s="13">
        <v>2.4</v>
      </c>
      <c r="D8" s="14">
        <v>30</v>
      </c>
      <c r="E8" s="14" t="s">
        <v>26</v>
      </c>
      <c r="F8" s="13">
        <f>B8*C8</f>
        <v>5.76</v>
      </c>
      <c r="G8" s="15"/>
      <c r="H8" s="16">
        <f t="shared" ref="H8:H14" si="0">F8*G8*D8</f>
        <v>0</v>
      </c>
      <c r="I8" s="14" t="s">
        <v>39</v>
      </c>
      <c r="J8" s="19" t="s">
        <v>40</v>
      </c>
      <c r="K8" s="16" t="s">
        <v>40</v>
      </c>
      <c r="L8" s="13" t="s">
        <v>40</v>
      </c>
      <c r="M8" s="29" t="s">
        <v>40</v>
      </c>
      <c r="N8" s="13" t="s">
        <v>40</v>
      </c>
      <c r="O8" s="30">
        <f>H8</f>
        <v>0</v>
      </c>
      <c r="P8" s="44" t="s">
        <v>34</v>
      </c>
      <c r="Q8" s="41" t="s">
        <v>53</v>
      </c>
      <c r="R8" s="42"/>
    </row>
    <row r="9" spans="1:19" ht="180" customHeight="1">
      <c r="A9" s="17" t="s">
        <v>29</v>
      </c>
      <c r="B9" s="13">
        <v>2.4</v>
      </c>
      <c r="C9" s="13">
        <v>2.4</v>
      </c>
      <c r="D9" s="14">
        <v>20</v>
      </c>
      <c r="E9" s="14"/>
      <c r="F9" s="13">
        <f>B9*C9</f>
        <v>5.76</v>
      </c>
      <c r="G9" s="15"/>
      <c r="H9" s="16">
        <f t="shared" ref="H9" si="1">F9*G9*D9</f>
        <v>0</v>
      </c>
      <c r="I9" s="14" t="s">
        <v>40</v>
      </c>
      <c r="J9" s="19" t="s">
        <v>40</v>
      </c>
      <c r="K9" s="16" t="s">
        <v>40</v>
      </c>
      <c r="L9" s="13" t="s">
        <v>40</v>
      </c>
      <c r="M9" s="29" t="s">
        <v>40</v>
      </c>
      <c r="N9" s="13" t="s">
        <v>40</v>
      </c>
      <c r="O9" s="30">
        <f>H9</f>
        <v>0</v>
      </c>
      <c r="P9" s="44" t="s">
        <v>34</v>
      </c>
      <c r="Q9" s="41" t="s">
        <v>42</v>
      </c>
      <c r="R9" s="43"/>
    </row>
    <row r="10" spans="1:19" ht="203.25" customHeight="1">
      <c r="A10" s="17" t="s">
        <v>43</v>
      </c>
      <c r="B10" s="13">
        <v>3.5</v>
      </c>
      <c r="C10" s="13">
        <v>2.4</v>
      </c>
      <c r="D10" s="14">
        <v>60</v>
      </c>
      <c r="E10" s="14">
        <v>2</v>
      </c>
      <c r="F10" s="13">
        <f>B10*E10</f>
        <v>7</v>
      </c>
      <c r="G10" s="15"/>
      <c r="H10" s="16">
        <f t="shared" si="0"/>
        <v>0</v>
      </c>
      <c r="I10" s="14">
        <v>2</v>
      </c>
      <c r="J10" s="18"/>
      <c r="K10" s="16">
        <f t="shared" ref="K10:K14" si="2">J10*I10*D10</f>
        <v>0</v>
      </c>
      <c r="L10" s="13">
        <f t="shared" ref="L10:L15" si="3">B10</f>
        <v>3.5</v>
      </c>
      <c r="M10" s="15"/>
      <c r="N10" s="13">
        <f t="shared" ref="N10:N15" si="4">L10*M10*D10</f>
        <v>0</v>
      </c>
      <c r="O10" s="30">
        <f>H10+K10+N10</f>
        <v>0</v>
      </c>
      <c r="P10" s="45" t="s">
        <v>37</v>
      </c>
      <c r="Q10" s="41" t="s">
        <v>56</v>
      </c>
    </row>
    <row r="11" spans="1:19" ht="236.25" customHeight="1">
      <c r="A11" s="17" t="s">
        <v>38</v>
      </c>
      <c r="B11" s="13">
        <v>3</v>
      </c>
      <c r="C11" s="13">
        <v>2.7</v>
      </c>
      <c r="D11" s="14">
        <v>35</v>
      </c>
      <c r="E11" s="14">
        <v>2</v>
      </c>
      <c r="F11" s="13">
        <f>B11*E11</f>
        <v>6</v>
      </c>
      <c r="G11" s="18"/>
      <c r="H11" s="16">
        <f t="shared" si="0"/>
        <v>0</v>
      </c>
      <c r="I11" s="14">
        <v>2</v>
      </c>
      <c r="J11" s="18"/>
      <c r="K11" s="16">
        <f t="shared" si="2"/>
        <v>0</v>
      </c>
      <c r="L11" s="13">
        <f t="shared" si="3"/>
        <v>3</v>
      </c>
      <c r="M11" s="18"/>
      <c r="N11" s="13">
        <f t="shared" si="4"/>
        <v>0</v>
      </c>
      <c r="O11" s="30">
        <f t="shared" ref="O11" si="5">H11+K11+N11</f>
        <v>0</v>
      </c>
      <c r="P11" s="45" t="s">
        <v>37</v>
      </c>
      <c r="Q11" s="40" t="s">
        <v>55</v>
      </c>
    </row>
    <row r="12" spans="1:19" ht="143.25" customHeight="1">
      <c r="A12" s="17" t="s">
        <v>20</v>
      </c>
      <c r="B12" s="13">
        <v>2.5</v>
      </c>
      <c r="C12" s="13">
        <v>2.5</v>
      </c>
      <c r="D12" s="14">
        <v>60</v>
      </c>
      <c r="E12" s="14">
        <v>2</v>
      </c>
      <c r="F12" s="13">
        <f>B12*E12</f>
        <v>5</v>
      </c>
      <c r="G12" s="15"/>
      <c r="H12" s="16">
        <f t="shared" si="0"/>
        <v>0</v>
      </c>
      <c r="I12" s="14">
        <v>1</v>
      </c>
      <c r="J12" s="18"/>
      <c r="K12" s="16">
        <f t="shared" si="2"/>
        <v>0</v>
      </c>
      <c r="L12" s="13">
        <f t="shared" si="3"/>
        <v>2.5</v>
      </c>
      <c r="M12" s="15"/>
      <c r="N12" s="13">
        <f t="shared" si="4"/>
        <v>0</v>
      </c>
      <c r="O12" s="13">
        <f t="shared" ref="O12" si="6">H12+K12+N12</f>
        <v>0</v>
      </c>
      <c r="P12" s="45" t="s">
        <v>37</v>
      </c>
      <c r="Q12" s="40" t="s">
        <v>31</v>
      </c>
    </row>
    <row r="13" spans="1:19" ht="143.25" customHeight="1">
      <c r="A13" s="17" t="s">
        <v>21</v>
      </c>
      <c r="B13" s="13">
        <v>2.5</v>
      </c>
      <c r="C13" s="13">
        <v>2.5</v>
      </c>
      <c r="D13" s="14">
        <v>20</v>
      </c>
      <c r="E13" s="14">
        <v>2</v>
      </c>
      <c r="F13" s="13">
        <f>B13*E13</f>
        <v>5</v>
      </c>
      <c r="G13" s="15"/>
      <c r="H13" s="16">
        <f t="shared" si="0"/>
        <v>0</v>
      </c>
      <c r="I13" s="14">
        <v>1</v>
      </c>
      <c r="J13" s="18"/>
      <c r="K13" s="16">
        <f t="shared" si="2"/>
        <v>0</v>
      </c>
      <c r="L13" s="13">
        <f t="shared" si="3"/>
        <v>2.5</v>
      </c>
      <c r="M13" s="15"/>
      <c r="N13" s="13">
        <f t="shared" si="4"/>
        <v>0</v>
      </c>
      <c r="O13" s="13">
        <f t="shared" ref="O13:O14" si="7">H13+K13+N13</f>
        <v>0</v>
      </c>
      <c r="P13" s="45" t="s">
        <v>37</v>
      </c>
      <c r="Q13" s="40" t="s">
        <v>28</v>
      </c>
    </row>
    <row r="14" spans="1:19" ht="143.25" customHeight="1">
      <c r="A14" s="17" t="s">
        <v>51</v>
      </c>
      <c r="B14" s="13">
        <v>2</v>
      </c>
      <c r="C14" s="13">
        <v>2</v>
      </c>
      <c r="D14" s="14">
        <v>100</v>
      </c>
      <c r="E14" s="14">
        <v>2</v>
      </c>
      <c r="F14" s="13">
        <f>B14*E14</f>
        <v>4</v>
      </c>
      <c r="G14" s="15"/>
      <c r="H14" s="16">
        <f t="shared" si="0"/>
        <v>0</v>
      </c>
      <c r="I14" s="14">
        <v>1</v>
      </c>
      <c r="J14" s="18"/>
      <c r="K14" s="16">
        <f t="shared" si="2"/>
        <v>0</v>
      </c>
      <c r="L14" s="13">
        <f t="shared" si="3"/>
        <v>2</v>
      </c>
      <c r="M14" s="15"/>
      <c r="N14" s="13">
        <f t="shared" si="4"/>
        <v>0</v>
      </c>
      <c r="O14" s="13">
        <f t="shared" si="7"/>
        <v>0</v>
      </c>
      <c r="P14" s="45" t="s">
        <v>52</v>
      </c>
      <c r="Q14" s="40" t="s">
        <v>54</v>
      </c>
    </row>
    <row r="15" spans="1:19" ht="143.25" customHeight="1">
      <c r="A15" s="17" t="s">
        <v>27</v>
      </c>
      <c r="B15" s="13">
        <v>2.5</v>
      </c>
      <c r="C15" s="36" t="s">
        <v>24</v>
      </c>
      <c r="D15" s="14">
        <v>50</v>
      </c>
      <c r="E15" s="37" t="s">
        <v>24</v>
      </c>
      <c r="F15" s="36" t="s">
        <v>24</v>
      </c>
      <c r="G15" s="38" t="s">
        <v>24</v>
      </c>
      <c r="H15" s="39" t="s">
        <v>24</v>
      </c>
      <c r="I15" s="37" t="s">
        <v>24</v>
      </c>
      <c r="J15" s="38" t="s">
        <v>24</v>
      </c>
      <c r="K15" s="39" t="s">
        <v>24</v>
      </c>
      <c r="L15" s="13">
        <f t="shared" si="3"/>
        <v>2.5</v>
      </c>
      <c r="M15" s="15"/>
      <c r="N15" s="13">
        <f t="shared" si="4"/>
        <v>0</v>
      </c>
      <c r="O15" s="13">
        <f>N15</f>
        <v>0</v>
      </c>
      <c r="P15" s="46" t="s">
        <v>35</v>
      </c>
      <c r="Q15" s="40" t="s">
        <v>32</v>
      </c>
    </row>
    <row r="16" spans="1:19" ht="143.25" customHeight="1">
      <c r="A16" s="35" t="s">
        <v>23</v>
      </c>
      <c r="B16" s="13">
        <v>5</v>
      </c>
      <c r="C16" s="38" t="s">
        <v>24</v>
      </c>
      <c r="D16" s="38">
        <v>70</v>
      </c>
      <c r="E16" s="37">
        <v>2</v>
      </c>
      <c r="F16" s="13">
        <f>B16*D16*E16</f>
        <v>700</v>
      </c>
      <c r="G16" s="18"/>
      <c r="H16" s="16">
        <f>G16*F16</f>
        <v>0</v>
      </c>
      <c r="I16" s="38" t="s">
        <v>24</v>
      </c>
      <c r="J16" s="38" t="s">
        <v>24</v>
      </c>
      <c r="K16" s="38" t="s">
        <v>24</v>
      </c>
      <c r="L16" s="38" t="s">
        <v>24</v>
      </c>
      <c r="M16" s="38" t="s">
        <v>24</v>
      </c>
      <c r="N16" s="38" t="s">
        <v>24</v>
      </c>
      <c r="O16" s="38">
        <f>H16</f>
        <v>0</v>
      </c>
      <c r="P16" s="47" t="s">
        <v>36</v>
      </c>
      <c r="Q16" s="34" t="s">
        <v>25</v>
      </c>
    </row>
    <row r="17" spans="1:17" ht="143.25" customHeight="1">
      <c r="A17" s="17" t="s">
        <v>44</v>
      </c>
      <c r="B17" s="38" t="s">
        <v>24</v>
      </c>
      <c r="C17" s="38" t="s">
        <v>24</v>
      </c>
      <c r="D17" s="38">
        <v>100</v>
      </c>
      <c r="E17" s="38" t="s">
        <v>24</v>
      </c>
      <c r="F17" s="38" t="s">
        <v>24</v>
      </c>
      <c r="G17" s="18"/>
      <c r="H17" s="38">
        <f>D17*G17</f>
        <v>0</v>
      </c>
      <c r="I17" s="38" t="s">
        <v>24</v>
      </c>
      <c r="J17" s="38" t="s">
        <v>24</v>
      </c>
      <c r="K17" s="38" t="s">
        <v>24</v>
      </c>
      <c r="L17" s="38" t="s">
        <v>24</v>
      </c>
      <c r="M17" s="38" t="s">
        <v>24</v>
      </c>
      <c r="N17" s="38" t="s">
        <v>24</v>
      </c>
      <c r="O17" s="38">
        <f>H17</f>
        <v>0</v>
      </c>
      <c r="P17" s="47" t="s">
        <v>46</v>
      </c>
      <c r="Q17" s="40" t="s">
        <v>50</v>
      </c>
    </row>
    <row r="18" spans="1:17" ht="143.25" customHeight="1">
      <c r="A18" s="17" t="s">
        <v>47</v>
      </c>
      <c r="B18" s="38" t="s">
        <v>24</v>
      </c>
      <c r="C18" s="38" t="s">
        <v>24</v>
      </c>
      <c r="D18" s="38">
        <v>50</v>
      </c>
      <c r="E18" s="38" t="s">
        <v>24</v>
      </c>
      <c r="F18" s="38" t="s">
        <v>24</v>
      </c>
      <c r="G18" s="18"/>
      <c r="H18" s="38">
        <f>D18*G18</f>
        <v>0</v>
      </c>
      <c r="I18" s="38" t="s">
        <v>24</v>
      </c>
      <c r="J18" s="38" t="s">
        <v>24</v>
      </c>
      <c r="K18" s="38" t="s">
        <v>24</v>
      </c>
      <c r="L18" s="38" t="s">
        <v>24</v>
      </c>
      <c r="M18" s="38" t="s">
        <v>24</v>
      </c>
      <c r="N18" s="38" t="s">
        <v>24</v>
      </c>
      <c r="O18" s="38">
        <f>H18</f>
        <v>0</v>
      </c>
      <c r="P18" s="47" t="s">
        <v>48</v>
      </c>
      <c r="Q18" s="40" t="s">
        <v>49</v>
      </c>
    </row>
    <row r="19" spans="1:17" ht="24.95" customHeight="1">
      <c r="A19" s="20"/>
      <c r="B19" s="21"/>
      <c r="C19" s="21"/>
      <c r="D19" s="22"/>
      <c r="E19" s="22"/>
      <c r="F19" s="21"/>
      <c r="G19" s="21"/>
      <c r="H19" s="23"/>
      <c r="I19" s="22"/>
      <c r="J19" s="31"/>
      <c r="K19" s="23"/>
      <c r="L19" s="21"/>
      <c r="M19" s="66" t="s">
        <v>22</v>
      </c>
      <c r="N19" s="67"/>
      <c r="O19" s="32">
        <f>SUM(O8:O18)</f>
        <v>0</v>
      </c>
      <c r="P19" s="48"/>
      <c r="Q19" s="33"/>
    </row>
    <row r="20" spans="1:17" ht="24.95" customHeight="1">
      <c r="A20" s="24"/>
      <c r="B20" s="25"/>
      <c r="C20" s="25"/>
      <c r="D20" s="26"/>
      <c r="E20" s="26"/>
      <c r="F20" s="25"/>
      <c r="H20" s="27"/>
      <c r="I20" s="26"/>
      <c r="K20" s="27"/>
      <c r="L20" s="25"/>
      <c r="M20" s="25"/>
    </row>
    <row r="21" spans="1:17" ht="24.95" customHeight="1">
      <c r="A21" s="24"/>
      <c r="B21" s="25"/>
      <c r="C21" s="25"/>
      <c r="D21" s="26"/>
      <c r="E21" s="26"/>
      <c r="F21" s="25"/>
      <c r="H21" s="27"/>
      <c r="I21" s="26"/>
      <c r="K21" s="27"/>
      <c r="L21" s="25"/>
      <c r="M21" s="25"/>
    </row>
    <row r="22" spans="1:17" ht="24.95" customHeight="1">
      <c r="A22" s="24"/>
      <c r="B22" s="25"/>
      <c r="C22" s="25"/>
      <c r="D22" s="26"/>
      <c r="E22" s="26"/>
      <c r="F22" s="25"/>
      <c r="H22" s="27"/>
      <c r="I22" s="26"/>
      <c r="K22" s="27"/>
      <c r="L22" s="25"/>
      <c r="M22" s="25"/>
    </row>
    <row r="23" spans="1:17" ht="24.95" customHeight="1">
      <c r="A23" s="24"/>
      <c r="B23" s="25"/>
      <c r="C23" s="25"/>
      <c r="D23" s="26"/>
      <c r="E23" s="26"/>
      <c r="F23" s="25"/>
      <c r="H23" s="27"/>
      <c r="I23" s="26"/>
      <c r="K23" s="27"/>
      <c r="L23" s="25"/>
      <c r="M23" s="25"/>
    </row>
    <row r="24" spans="1:17" ht="24.95" customHeight="1">
      <c r="A24" s="24"/>
      <c r="B24" s="25"/>
      <c r="C24" s="25"/>
      <c r="D24" s="26"/>
      <c r="E24" s="26"/>
      <c r="F24" s="25"/>
      <c r="H24" s="27"/>
      <c r="I24" s="26"/>
      <c r="K24" s="27"/>
      <c r="L24" s="25"/>
      <c r="M24" s="25"/>
    </row>
  </sheetData>
  <mergeCells count="18">
    <mergeCell ref="M19:N19"/>
    <mergeCell ref="A6:A7"/>
    <mergeCell ref="D6:D7"/>
    <mergeCell ref="O6:O7"/>
    <mergeCell ref="Q6:Q7"/>
    <mergeCell ref="P6:P7"/>
    <mergeCell ref="B4:Q4"/>
    <mergeCell ref="A5:Q5"/>
    <mergeCell ref="B6:C6"/>
    <mergeCell ref="E6:H6"/>
    <mergeCell ref="I6:K6"/>
    <mergeCell ref="L6:N6"/>
    <mergeCell ref="A1:Q1"/>
    <mergeCell ref="B2:D2"/>
    <mergeCell ref="F2:Q2"/>
    <mergeCell ref="B3:D3"/>
    <mergeCell ref="F3:K3"/>
    <mergeCell ref="M3:Q3"/>
  </mergeCells>
  <phoneticPr fontId="14" type="noConversion"/>
  <pageMargins left="1" right="1" top="1" bottom="1" header="0.5" footer="0.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2022-06-01T09:28:10Z</cp:lastPrinted>
  <dcterms:created xsi:type="dcterms:W3CDTF">2021-04-21T08:41:00Z</dcterms:created>
  <dcterms:modified xsi:type="dcterms:W3CDTF">2023-04-20T08:56:36Z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AAE84E3CFD52433CB5556E7EF511419B</vt:lpwstr>
  </property>
  <property fmtid="{D5CDD505-2E9C-101B-9397-08002B2CF9AE}" pid="3" name="KSOProductBuildVer">
    <vt:lpwstr>2052-11.1.0.11744</vt:lpwstr>
  </property>
</Properties>
</file>